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chody" sheetId="1" r:id="rId1"/>
  </sheets>
  <definedNames>
    <definedName name="_xlnm.Print_Area" localSheetId="0">'dochody'!$A$1:$C$120</definedName>
    <definedName name="_xlnm.Print_Titles" localSheetId="0">'dochody'!$7:$8</definedName>
  </definedNames>
  <calcPr fullCalcOnLoad="1"/>
</workbook>
</file>

<file path=xl/sharedStrings.xml><?xml version="1.0" encoding="utf-8"?>
<sst xmlns="http://schemas.openxmlformats.org/spreadsheetml/2006/main" count="127" uniqueCount="102">
  <si>
    <t>Dział</t>
  </si>
  <si>
    <t>Treść</t>
  </si>
  <si>
    <t>600</t>
  </si>
  <si>
    <t>TRANSPORT I ŁĄCZNOŚĆ</t>
  </si>
  <si>
    <t>GOSPODARKA MIESZKANIOWA</t>
  </si>
  <si>
    <t>020</t>
  </si>
  <si>
    <t>LEŚNICTWO</t>
  </si>
  <si>
    <t>wpływy z odsetek na rachunkach bankowych (dot. PZDP)</t>
  </si>
  <si>
    <t>dochody z najmu i dzierżawy</t>
  </si>
  <si>
    <t>710</t>
  </si>
  <si>
    <t>DZIAŁALNOŚĆ USŁUGOWA</t>
  </si>
  <si>
    <t>750</t>
  </si>
  <si>
    <t>ADMINISTRACJA PUBLICZNA</t>
  </si>
  <si>
    <t>wpływy z odsetek na rachunkach bankowych (dot. Starostwo Powiatowe)</t>
  </si>
  <si>
    <t>754</t>
  </si>
  <si>
    <t>BEZPIECZEŃSTWO PUBLICZNE I OCHRONA PRZECIWPOŻAROWA</t>
  </si>
  <si>
    <t>756</t>
  </si>
  <si>
    <t>758</t>
  </si>
  <si>
    <t>RÓŻNE ROZLICZENIA</t>
  </si>
  <si>
    <t>OŚWIATA I WYCHOWANIE</t>
  </si>
  <si>
    <t>wpływy z odsetek na rachunkach bankowych (dot. wszystkich jednostek oświatowych dz. 801)</t>
  </si>
  <si>
    <t>OCHRONA ZDROWIA</t>
  </si>
  <si>
    <t>EDUKACYJNA OPIEKA WYCHOWAWCZA</t>
  </si>
  <si>
    <t>OGÓŁEM DOCHODY</t>
  </si>
  <si>
    <t xml:space="preserve">wg działów klasyfikacji budżetowej i ważniejszych źródeł  </t>
  </si>
  <si>
    <t>DOCHODY</t>
  </si>
  <si>
    <t>GOSPODARKA KOMUNALNA I OCHRONA ŚRODOWISKA</t>
  </si>
  <si>
    <t>POZOSTAŁE ZADANIA Z ZAKRESU POLITYKI SPOŁECZNEJ</t>
  </si>
  <si>
    <t>POMOC SPOŁECZNA</t>
  </si>
  <si>
    <t>25%-wy udział w dochodach z gospodarowania mieniem Skarbu Państwa</t>
  </si>
  <si>
    <t>5%-owy udział od dochodów realizowanych przez PINB</t>
  </si>
  <si>
    <t>wpływy z opłat za karty parkingowe</t>
  </si>
  <si>
    <t>DOCHODY OD OSÓB PRAWNYCH, OD OSÓB FIZYCZNYCH I OD INNYCH JEDNOSTEK NIE POSIADAJĄCYCH OSOBOWOŚCI PRAWNEJ ORAZ WYDATKI ZWIĄZANE Z ICH POBOREM</t>
  </si>
  <si>
    <t>- placówki opiekuńczo - wychowawcze</t>
  </si>
  <si>
    <t>- rodziny zastepcze</t>
  </si>
  <si>
    <t>środki z funduszy celowych na realizację programów na rzecz promocji zatrudnienia (PUP)</t>
  </si>
  <si>
    <t>pomoc finansowa z jst</t>
  </si>
  <si>
    <t>wpływy z odsetek na rachunkach bankowych (dot. wszystkich jednostek oświatowych dz. 854)</t>
  </si>
  <si>
    <t>- DPS Cieszyn</t>
  </si>
  <si>
    <t>- DPS Drogomyśl</t>
  </si>
  <si>
    <t>- DPS Kończyce Małe</t>
  </si>
  <si>
    <t>- DPS Pogórze</t>
  </si>
  <si>
    <t>- DPS Skoczów</t>
  </si>
  <si>
    <t>dofinansowanie inwestycji drogowych ze środków funduszy unijnych</t>
  </si>
  <si>
    <t>010</t>
  </si>
  <si>
    <t>ROLNICTWO I ŁOWIECTWO</t>
  </si>
  <si>
    <t>wpływy z odsetek na rach. bankowych (dot. wszystkich jednostek opieki społecznej dz. 852)</t>
  </si>
  <si>
    <t>wpływy z odsetek na rach. bankowych (dot. PSP)</t>
  </si>
  <si>
    <t>5%-owy udział od dochodów realiz. przez PSP</t>
  </si>
  <si>
    <t>wpływy z różnych dochodów (dot. DPS Pogórze)</t>
  </si>
  <si>
    <t xml:space="preserve">- SOS Wioski Dziecięce w Ustroniu </t>
  </si>
  <si>
    <t>Plan 2008 r.</t>
  </si>
  <si>
    <t xml:space="preserve">wpływy z różnych dochodów </t>
  </si>
  <si>
    <t>KULTURA I OCHRONA DZIEDZICTWA NARODOWEGO</t>
  </si>
  <si>
    <t>b) Dochody majątkowe, w tym:</t>
  </si>
  <si>
    <t>a) Dochody bieżące, w tym:</t>
  </si>
  <si>
    <t>wpływy z odsetek na rachunkach bankowych i lokat (dot. rachunku podstawowego budżetu powiatu)</t>
  </si>
  <si>
    <t>dotacje na realizację zadań z zakresu administracji rządowej, w tym:</t>
  </si>
  <si>
    <t>- Ośrodki dokumentacji geodezyjnej i kartograficznej</t>
  </si>
  <si>
    <t>- Prace geodezyjne i kartograficzne (nieinwestycyjne)</t>
  </si>
  <si>
    <t>- Opracowania geodezyjne i kartograficzne</t>
  </si>
  <si>
    <t>- Nadzór budowlany</t>
  </si>
  <si>
    <t>- Urzędy wojewódzkie</t>
  </si>
  <si>
    <t>- Urzędy wojewódzkie (akcja kurierska)</t>
  </si>
  <si>
    <t>- Komisje poborowe</t>
  </si>
  <si>
    <t>- Komendy powiatowe PSP</t>
  </si>
  <si>
    <t>- Obrona cywilna</t>
  </si>
  <si>
    <t>- część oświatowa</t>
  </si>
  <si>
    <t>- część wyrównawcza</t>
  </si>
  <si>
    <t>- część równoważąca</t>
  </si>
  <si>
    <t>dofinansowanie inwestycji ze środków funduszy unijnych</t>
  </si>
  <si>
    <t>- SSM Dobka</t>
  </si>
  <si>
    <t>- SSM Istebna</t>
  </si>
  <si>
    <t>odsetki od środków na rachunku PFOŚiGW</t>
  </si>
  <si>
    <t>wpływy z Agencji Restrukturyzacji i Modernizacji Rolnictwa</t>
  </si>
  <si>
    <t>dotacje na realizację zadań z zakresu admin. rządowej, dot.: Prace geodezyjno-urządzeniowe na potrzeby rolnictwa</t>
  </si>
  <si>
    <t>dotacje na podstawie porozumień z j.s.t. (drogi wojewódzkie)</t>
  </si>
  <si>
    <t>dotacje na realizację zadań z zakresu admin. rządowej</t>
  </si>
  <si>
    <t>udział w podatku dochodowym od osób fizycznych</t>
  </si>
  <si>
    <t>udział w podatku dochodowym od osób prawnych</t>
  </si>
  <si>
    <t>wpływy z opłaty komunikacyjnej</t>
  </si>
  <si>
    <t>dotacje na realizacje własnych zadań bieżących, dot.: Domy pomocy społecznej</t>
  </si>
  <si>
    <t>dotacje na realizacje zadań z zakresu administracji rządowej, dot.: Ośrodki wsparcia</t>
  </si>
  <si>
    <t>dotacje na realizacje zadań z zakresu admin. rządowej, dot.: Zespoły d/s orzekania o stopniu niepełnosprawności</t>
  </si>
  <si>
    <t>wpływy ze sprzedaży majątku</t>
  </si>
  <si>
    <t>25%-wy udział w dochodach z tytułu przekształcenia prawa użytkowania wieczystego w prawo własności</t>
  </si>
  <si>
    <t>subwencja ogólna, w tym:</t>
  </si>
  <si>
    <t>wpływy z tytułu obsługi PFRON</t>
  </si>
  <si>
    <t xml:space="preserve">dotacje celowe na podstawie porozumień z jst, w tym: </t>
  </si>
  <si>
    <t>wpływy z odsetek na rachunkach bankowych (dot. Powiatowy Inspektorat Nadzoru Budowlanego)</t>
  </si>
  <si>
    <t>dochody z usług dps-ów, w tym:</t>
  </si>
  <si>
    <t>zaświadczenia, zezwolenia na przewozy oraz licencje na transport</t>
  </si>
  <si>
    <t>Załącznik nr 1 do Uchwały Budżetowej Rady Powiatu Cieszyńskiego</t>
  </si>
  <si>
    <t>wpływy z tytułu odpłatności za utrzymanie dzieci w domu dziecka (dot. OPDiR DD Międzyświeć)</t>
  </si>
  <si>
    <t>wpływy środków obrotowych na koniec roku, w tym:</t>
  </si>
  <si>
    <t>dotacje na realizację zadań z zakresu administracji rządowej, dot.: Składki na ubezpieczenia zdrowotne oraz świadczenia dla osób nie objętych obowiązkiem ubezpieczenia zdrowotnego</t>
  </si>
  <si>
    <t xml:space="preserve">dotacja na dofinansowanie własnych zadań inwestycyjnych powiatu z funduszu celowego, w tym: </t>
  </si>
  <si>
    <t>- Ekofundusz</t>
  </si>
  <si>
    <t>- NFOŚiGW</t>
  </si>
  <si>
    <t>dotacje na realizacje własnych zadań inwestycyjnych powiatu</t>
  </si>
  <si>
    <t>wpływy z odsetek na rachunkach bankowych (dot. PUP)</t>
  </si>
  <si>
    <t>Nr XIV/120/07 z dnia 27 grudnia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</si>
</sst>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0.000%"/>
    <numFmt numFmtId="167" formatCode="#,##0.0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4" fillId="0" borderId="0" xfId="19" applyNumberFormat="1" applyFont="1" applyBorder="1" applyAlignment="1">
      <alignment vertical="center"/>
    </xf>
    <xf numFmtId="164" fontId="7" fillId="0" borderId="0" xfId="1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9" fillId="0" borderId="0" xfId="19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right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/>
    </xf>
    <xf numFmtId="0" fontId="16" fillId="0" borderId="3" xfId="0" applyFont="1" applyBorder="1" applyAlignment="1">
      <alignment vertical="center" wrapText="1"/>
    </xf>
    <xf numFmtId="49" fontId="16" fillId="0" borderId="4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49" fontId="16" fillId="0" borderId="5" xfId="0" applyNumberFormat="1" applyFont="1" applyBorder="1" applyAlignment="1">
      <alignment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49" fontId="16" fillId="0" borderId="6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49" fontId="16" fillId="0" borderId="2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165" fontId="16" fillId="0" borderId="6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49" fontId="16" fillId="0" borderId="8" xfId="0" applyNumberFormat="1" applyFont="1" applyBorder="1" applyAlignment="1">
      <alignment vertical="center" wrapText="1"/>
    </xf>
    <xf numFmtId="165" fontId="16" fillId="0" borderId="8" xfId="0" applyNumberFormat="1" applyFont="1" applyBorder="1" applyAlignment="1">
      <alignment vertical="center"/>
    </xf>
    <xf numFmtId="49" fontId="16" fillId="0" borderId="5" xfId="0" applyNumberFormat="1" applyFont="1" applyBorder="1" applyAlignment="1">
      <alignment vertical="center"/>
    </xf>
    <xf numFmtId="49" fontId="15" fillId="0" borderId="2" xfId="0" applyNumberFormat="1" applyFont="1" applyBorder="1" applyAlignment="1">
      <alignment horizontal="center" vertical="center"/>
    </xf>
    <xf numFmtId="49" fontId="16" fillId="0" borderId="5" xfId="0" applyNumberFormat="1" applyFont="1" applyFill="1" applyBorder="1" applyAlignment="1">
      <alignment vertical="center" wrapText="1"/>
    </xf>
    <xf numFmtId="49" fontId="16" fillId="0" borderId="8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vertical="center" wrapText="1"/>
    </xf>
    <xf numFmtId="165" fontId="15" fillId="2" borderId="1" xfId="0" applyNumberFormat="1" applyFont="1" applyFill="1" applyBorder="1" applyAlignment="1">
      <alignment horizontal="right" vertical="center"/>
    </xf>
    <xf numFmtId="49" fontId="16" fillId="2" borderId="5" xfId="0" applyNumberFormat="1" applyFont="1" applyFill="1" applyBorder="1" applyAlignment="1">
      <alignment vertical="center" wrapText="1"/>
    </xf>
    <xf numFmtId="165" fontId="16" fillId="2" borderId="5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right" vertical="center"/>
    </xf>
    <xf numFmtId="49" fontId="16" fillId="2" borderId="8" xfId="0" applyNumberFormat="1" applyFont="1" applyFill="1" applyBorder="1" applyAlignment="1">
      <alignment vertical="center" wrapText="1"/>
    </xf>
    <xf numFmtId="165" fontId="15" fillId="0" borderId="1" xfId="0" applyNumberFormat="1" applyFont="1" applyBorder="1" applyAlignment="1">
      <alignment horizontal="right" vertical="center"/>
    </xf>
    <xf numFmtId="49" fontId="16" fillId="0" borderId="5" xfId="0" applyNumberFormat="1" applyFont="1" applyBorder="1" applyAlignment="1">
      <alignment vertical="center" wrapText="1"/>
    </xf>
    <xf numFmtId="49" fontId="16" fillId="0" borderId="4" xfId="0" applyNumberFormat="1" applyFont="1" applyBorder="1" applyAlignment="1">
      <alignment vertical="center" wrapText="1"/>
    </xf>
    <xf numFmtId="165" fontId="16" fillId="0" borderId="5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49" fontId="16" fillId="0" borderId="5" xfId="0" applyNumberFormat="1" applyFont="1" applyBorder="1" applyAlignment="1">
      <alignment vertical="center"/>
    </xf>
    <xf numFmtId="165" fontId="17" fillId="0" borderId="5" xfId="0" applyNumberFormat="1" applyFont="1" applyBorder="1" applyAlignment="1">
      <alignment vertical="center"/>
    </xf>
    <xf numFmtId="49" fontId="16" fillId="2" borderId="5" xfId="0" applyNumberFormat="1" applyFont="1" applyFill="1" applyBorder="1" applyAlignment="1">
      <alignment vertical="center" wrapText="1"/>
    </xf>
    <xf numFmtId="165" fontId="16" fillId="2" borderId="5" xfId="0" applyNumberFormat="1" applyFont="1" applyFill="1" applyBorder="1" applyAlignment="1">
      <alignment horizontal="right" vertical="center"/>
    </xf>
    <xf numFmtId="165" fontId="17" fillId="0" borderId="5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49" fontId="15" fillId="2" borderId="9" xfId="0" applyNumberFormat="1" applyFont="1" applyFill="1" applyBorder="1" applyAlignment="1">
      <alignment vertical="center" wrapText="1"/>
    </xf>
    <xf numFmtId="165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 wrapText="1"/>
    </xf>
    <xf numFmtId="3" fontId="15" fillId="0" borderId="1" xfId="0" applyNumberFormat="1" applyFont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left" vertical="center" wrapText="1"/>
    </xf>
    <xf numFmtId="165" fontId="16" fillId="0" borderId="8" xfId="0" applyNumberFormat="1" applyFont="1" applyFill="1" applyBorder="1" applyAlignment="1">
      <alignment horizontal="right" vertical="center"/>
    </xf>
    <xf numFmtId="165" fontId="16" fillId="0" borderId="8" xfId="0" applyNumberFormat="1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49" fontId="16" fillId="0" borderId="5" xfId="0" applyNumberFormat="1" applyFont="1" applyBorder="1" applyAlignment="1">
      <alignment horizontal="left" vertical="center" wrapText="1" indent="2"/>
    </xf>
    <xf numFmtId="49" fontId="16" fillId="0" borderId="8" xfId="0" applyNumberFormat="1" applyFont="1" applyBorder="1" applyAlignment="1">
      <alignment horizontal="left" vertical="center" wrapText="1" indent="2"/>
    </xf>
    <xf numFmtId="49" fontId="16" fillId="0" borderId="6" xfId="0" applyNumberFormat="1" applyFont="1" applyBorder="1" applyAlignment="1">
      <alignment horizontal="left" vertical="center" wrapText="1" indent="2"/>
    </xf>
    <xf numFmtId="49" fontId="16" fillId="0" borderId="5" xfId="0" applyNumberFormat="1" applyFont="1" applyBorder="1" applyAlignment="1">
      <alignment horizontal="left" vertical="center" indent="2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left" vertical="center" indent="2"/>
    </xf>
    <xf numFmtId="49" fontId="17" fillId="0" borderId="5" xfId="0" applyNumberFormat="1" applyFont="1" applyBorder="1" applyAlignment="1">
      <alignment horizontal="left" vertical="center" wrapText="1" indent="2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5" fontId="16" fillId="0" borderId="8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3" fontId="16" fillId="0" borderId="8" xfId="0" applyNumberFormat="1" applyFont="1" applyBorder="1" applyAlignment="1">
      <alignment vertical="center" wrapText="1"/>
    </xf>
    <xf numFmtId="49" fontId="16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49" fontId="15" fillId="3" borderId="12" xfId="0" applyNumberFormat="1" applyFont="1" applyFill="1" applyBorder="1" applyAlignment="1">
      <alignment vertical="center" wrapText="1"/>
    </xf>
    <xf numFmtId="3" fontId="15" fillId="3" borderId="12" xfId="0" applyNumberFormat="1" applyFont="1" applyFill="1" applyBorder="1" applyAlignment="1">
      <alignment vertical="center" wrapText="1"/>
    </xf>
    <xf numFmtId="165" fontId="15" fillId="3" borderId="12" xfId="0" applyNumberFormat="1" applyFont="1" applyFill="1" applyBorder="1" applyAlignment="1">
      <alignment horizontal="right" vertical="center"/>
    </xf>
    <xf numFmtId="49" fontId="15" fillId="3" borderId="5" xfId="0" applyNumberFormat="1" applyFont="1" applyFill="1" applyBorder="1" applyAlignment="1">
      <alignment vertical="center" wrapText="1"/>
    </xf>
    <xf numFmtId="165" fontId="15" fillId="3" borderId="5" xfId="0" applyNumberFormat="1" applyFont="1" applyFill="1" applyBorder="1" applyAlignment="1">
      <alignment vertical="center" wrapText="1"/>
    </xf>
    <xf numFmtId="165" fontId="15" fillId="3" borderId="12" xfId="0" applyNumberFormat="1" applyFont="1" applyFill="1" applyBorder="1" applyAlignment="1">
      <alignment vertical="center"/>
    </xf>
    <xf numFmtId="165" fontId="15" fillId="3" borderId="5" xfId="0" applyNumberFormat="1" applyFont="1" applyFill="1" applyBorder="1" applyAlignment="1">
      <alignment vertical="center"/>
    </xf>
    <xf numFmtId="165" fontId="15" fillId="3" borderId="4" xfId="0" applyNumberFormat="1" applyFont="1" applyFill="1" applyBorder="1" applyAlignment="1">
      <alignment vertical="center"/>
    </xf>
    <xf numFmtId="165" fontId="15" fillId="3" borderId="5" xfId="0" applyNumberFormat="1" applyFont="1" applyFill="1" applyBorder="1" applyAlignment="1">
      <alignment vertical="center"/>
    </xf>
    <xf numFmtId="165" fontId="15" fillId="3" borderId="5" xfId="0" applyNumberFormat="1" applyFont="1" applyFill="1" applyBorder="1" applyAlignment="1">
      <alignment horizontal="right" vertical="center"/>
    </xf>
    <xf numFmtId="165" fontId="15" fillId="3" borderId="3" xfId="0" applyNumberFormat="1" applyFont="1" applyFill="1" applyBorder="1" applyAlignment="1">
      <alignment vertical="center"/>
    </xf>
    <xf numFmtId="165" fontId="15" fillId="3" borderId="2" xfId="0" applyNumberFormat="1" applyFont="1" applyFill="1" applyBorder="1" applyAlignment="1">
      <alignment vertical="center"/>
    </xf>
    <xf numFmtId="165" fontId="15" fillId="3" borderId="12" xfId="0" applyNumberFormat="1" applyFont="1" applyFill="1" applyBorder="1" applyAlignment="1">
      <alignment horizontal="right" vertical="center"/>
    </xf>
    <xf numFmtId="165" fontId="15" fillId="3" borderId="12" xfId="0" applyNumberFormat="1" applyFont="1" applyFill="1" applyBorder="1" applyAlignment="1">
      <alignment vertical="center" wrapText="1"/>
    </xf>
    <xf numFmtId="49" fontId="16" fillId="2" borderId="5" xfId="0" applyNumberFormat="1" applyFont="1" applyFill="1" applyBorder="1" applyAlignment="1">
      <alignment horizontal="left" vertical="center" wrapText="1" indent="2"/>
    </xf>
    <xf numFmtId="165" fontId="16" fillId="0" borderId="7" xfId="0" applyNumberFormat="1" applyFont="1" applyBorder="1" applyAlignment="1">
      <alignment vertical="center"/>
    </xf>
    <xf numFmtId="165" fontId="19" fillId="2" borderId="8" xfId="0" applyNumberFormat="1" applyFont="1" applyFill="1" applyBorder="1" applyAlignment="1">
      <alignment horizontal="right" vertical="center"/>
    </xf>
    <xf numFmtId="165" fontId="15" fillId="0" borderId="5" xfId="0" applyNumberFormat="1" applyFont="1" applyBorder="1" applyAlignment="1">
      <alignment vertical="center"/>
    </xf>
    <xf numFmtId="165" fontId="19" fillId="0" borderId="5" xfId="0" applyNumberFormat="1" applyFont="1" applyBorder="1" applyAlignment="1">
      <alignment vertical="center"/>
    </xf>
    <xf numFmtId="165" fontId="19" fillId="0" borderId="5" xfId="0" applyNumberFormat="1" applyFont="1" applyBorder="1" applyAlignment="1">
      <alignment vertical="center" wrapText="1"/>
    </xf>
    <xf numFmtId="49" fontId="16" fillId="2" borderId="8" xfId="0" applyNumberFormat="1" applyFont="1" applyFill="1" applyBorder="1" applyAlignment="1">
      <alignment horizontal="left" vertical="center" wrapText="1" indent="2"/>
    </xf>
    <xf numFmtId="0" fontId="10" fillId="0" borderId="0" xfId="0" applyFont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6"/>
  <sheetViews>
    <sheetView tabSelected="1" view="pageBreakPreview" zoomScale="150" zoomScaleSheetLayoutView="150" workbookViewId="0" topLeftCell="A1">
      <selection activeCell="B2" sqref="B2:C2"/>
    </sheetView>
  </sheetViews>
  <sheetFormatPr defaultColWidth="9.00390625" defaultRowHeight="12.75"/>
  <cols>
    <col min="1" max="1" width="5.875" style="2" customWidth="1"/>
    <col min="2" max="2" width="66.00390625" style="3" customWidth="1"/>
    <col min="3" max="3" width="18.625" style="2" customWidth="1"/>
    <col min="4" max="4" width="16.75390625" style="2" customWidth="1"/>
    <col min="5" max="16384" width="9.125" style="2" customWidth="1"/>
  </cols>
  <sheetData>
    <row r="1" spans="1:3" ht="12.75" customHeight="1">
      <c r="A1" s="21"/>
      <c r="B1" s="131" t="s">
        <v>92</v>
      </c>
      <c r="C1" s="131"/>
    </row>
    <row r="2" spans="1:3" ht="13.5" customHeight="1">
      <c r="A2" s="21"/>
      <c r="B2" s="131" t="s">
        <v>101</v>
      </c>
      <c r="C2" s="131"/>
    </row>
    <row r="3" spans="1:3" ht="7.5" customHeight="1">
      <c r="A3" s="21"/>
      <c r="B3" s="22"/>
      <c r="C3" s="21"/>
    </row>
    <row r="4" spans="1:4" ht="20.25">
      <c r="A4" s="134" t="s">
        <v>25</v>
      </c>
      <c r="B4" s="134"/>
      <c r="C4" s="134"/>
      <c r="D4" s="1"/>
    </row>
    <row r="5" spans="1:4" ht="18.75">
      <c r="A5" s="135" t="s">
        <v>24</v>
      </c>
      <c r="B5" s="135"/>
      <c r="C5" s="135"/>
      <c r="D5" s="1"/>
    </row>
    <row r="6" spans="1:3" ht="11.25" customHeight="1">
      <c r="A6" s="23"/>
      <c r="B6" s="22"/>
      <c r="C6" s="21"/>
    </row>
    <row r="7" spans="1:4" ht="20.25" customHeight="1">
      <c r="A7" s="24" t="s">
        <v>0</v>
      </c>
      <c r="B7" s="25" t="s">
        <v>1</v>
      </c>
      <c r="C7" s="26" t="s">
        <v>51</v>
      </c>
      <c r="D7" s="4"/>
    </row>
    <row r="8" spans="1:4" ht="9.75" customHeight="1">
      <c r="A8" s="84">
        <v>1</v>
      </c>
      <c r="B8" s="85">
        <v>2</v>
      </c>
      <c r="C8" s="86">
        <v>3</v>
      </c>
      <c r="D8" s="5"/>
    </row>
    <row r="9" spans="1:4" ht="21" customHeight="1">
      <c r="A9" s="81" t="s">
        <v>44</v>
      </c>
      <c r="B9" s="82" t="s">
        <v>45</v>
      </c>
      <c r="C9" s="83">
        <f>C11</f>
        <v>80000</v>
      </c>
      <c r="D9" s="5"/>
    </row>
    <row r="10" spans="1:4" ht="15" customHeight="1">
      <c r="A10" s="88"/>
      <c r="B10" s="110" t="s">
        <v>55</v>
      </c>
      <c r="C10" s="111">
        <f>C11</f>
        <v>80000</v>
      </c>
      <c r="D10" s="5"/>
    </row>
    <row r="11" spans="1:4" ht="28.5" customHeight="1">
      <c r="A11" s="89"/>
      <c r="B11" s="51" t="s">
        <v>75</v>
      </c>
      <c r="C11" s="107">
        <v>80000</v>
      </c>
      <c r="D11" s="5"/>
    </row>
    <row r="12" spans="1:4" s="9" customFormat="1" ht="19.5" customHeight="1">
      <c r="A12" s="28" t="s">
        <v>5</v>
      </c>
      <c r="B12" s="29" t="s">
        <v>6</v>
      </c>
      <c r="C12" s="30">
        <f>C14</f>
        <v>91853</v>
      </c>
      <c r="D12" s="6"/>
    </row>
    <row r="13" spans="1:4" s="9" customFormat="1" ht="14.25" customHeight="1">
      <c r="A13" s="31"/>
      <c r="B13" s="110" t="s">
        <v>55</v>
      </c>
      <c r="C13" s="112">
        <f>C14</f>
        <v>91853</v>
      </c>
      <c r="D13" s="6"/>
    </row>
    <row r="14" spans="1:4" s="9" customFormat="1" ht="18" customHeight="1">
      <c r="A14" s="31"/>
      <c r="B14" s="90" t="s">
        <v>74</v>
      </c>
      <c r="C14" s="91">
        <v>91853</v>
      </c>
      <c r="D14" s="6"/>
    </row>
    <row r="15" spans="1:4" s="10" customFormat="1" ht="19.5" customHeight="1">
      <c r="A15" s="28" t="s">
        <v>2</v>
      </c>
      <c r="B15" s="32" t="s">
        <v>3</v>
      </c>
      <c r="C15" s="30">
        <f>C16+C19</f>
        <v>16711274</v>
      </c>
      <c r="D15" s="6"/>
    </row>
    <row r="16" spans="1:4" s="12" customFormat="1" ht="14.25" customHeight="1">
      <c r="A16" s="33"/>
      <c r="B16" s="110" t="s">
        <v>55</v>
      </c>
      <c r="C16" s="123">
        <f>SUM(C17:C18)</f>
        <v>3172554</v>
      </c>
      <c r="D16" s="11"/>
    </row>
    <row r="17" spans="1:4" s="12" customFormat="1" ht="17.25" customHeight="1">
      <c r="A17" s="35"/>
      <c r="B17" s="36" t="s">
        <v>7</v>
      </c>
      <c r="C17" s="37">
        <v>3500</v>
      </c>
      <c r="D17" s="11"/>
    </row>
    <row r="18" spans="1:4" s="12" customFormat="1" ht="17.25" customHeight="1">
      <c r="A18" s="35"/>
      <c r="B18" s="36" t="s">
        <v>76</v>
      </c>
      <c r="C18" s="37">
        <v>3169054</v>
      </c>
      <c r="D18" s="11"/>
    </row>
    <row r="19" spans="1:4" s="12" customFormat="1" ht="15" customHeight="1">
      <c r="A19" s="35"/>
      <c r="B19" s="113" t="s">
        <v>54</v>
      </c>
      <c r="C19" s="114">
        <f>SUM(C20:C21)</f>
        <v>13538720</v>
      </c>
      <c r="D19" s="11"/>
    </row>
    <row r="20" spans="1:4" s="12" customFormat="1" ht="17.25" customHeight="1">
      <c r="A20" s="35"/>
      <c r="B20" s="36" t="s">
        <v>36</v>
      </c>
      <c r="C20" s="129">
        <f>1804000+100000+482720</f>
        <v>2386720</v>
      </c>
      <c r="D20" s="11"/>
    </row>
    <row r="21" spans="1:4" s="12" customFormat="1" ht="16.5" customHeight="1">
      <c r="A21" s="35"/>
      <c r="B21" s="51" t="s">
        <v>43</v>
      </c>
      <c r="C21" s="92">
        <v>11152000</v>
      </c>
      <c r="D21" s="11"/>
    </row>
    <row r="22" spans="1:4" s="9" customFormat="1" ht="21.75" customHeight="1">
      <c r="A22" s="39">
        <v>700</v>
      </c>
      <c r="B22" s="40" t="s">
        <v>4</v>
      </c>
      <c r="C22" s="41">
        <f>C23+C28</f>
        <v>1747983</v>
      </c>
      <c r="D22" s="13"/>
    </row>
    <row r="23" spans="1:4" ht="15" customHeight="1">
      <c r="A23" s="42"/>
      <c r="B23" s="110" t="s">
        <v>55</v>
      </c>
      <c r="C23" s="115">
        <f>SUM(C24:C27)</f>
        <v>504354</v>
      </c>
      <c r="D23" s="11"/>
    </row>
    <row r="24" spans="1:4" ht="17.25" customHeight="1">
      <c r="A24" s="44"/>
      <c r="B24" s="36" t="s">
        <v>8</v>
      </c>
      <c r="C24" s="45">
        <v>6564</v>
      </c>
      <c r="D24" s="11"/>
    </row>
    <row r="25" spans="1:4" ht="18" customHeight="1">
      <c r="A25" s="44"/>
      <c r="B25" s="36" t="s">
        <v>29</v>
      </c>
      <c r="C25" s="45">
        <v>440000</v>
      </c>
      <c r="D25" s="11"/>
    </row>
    <row r="26" spans="1:4" ht="18" customHeight="1">
      <c r="A26" s="44"/>
      <c r="B26" s="36" t="s">
        <v>52</v>
      </c>
      <c r="C26" s="45">
        <v>1200</v>
      </c>
      <c r="D26" s="11"/>
    </row>
    <row r="27" spans="1:4" ht="17.25" customHeight="1">
      <c r="A27" s="49"/>
      <c r="B27" s="36" t="s">
        <v>77</v>
      </c>
      <c r="C27" s="45">
        <v>56590</v>
      </c>
      <c r="D27" s="11"/>
    </row>
    <row r="28" spans="1:4" ht="15" customHeight="1">
      <c r="A28" s="49"/>
      <c r="B28" s="113" t="s">
        <v>54</v>
      </c>
      <c r="C28" s="116">
        <f>SUM(C29:C30)</f>
        <v>1243629</v>
      </c>
      <c r="D28" s="11"/>
    </row>
    <row r="29" spans="1:4" ht="17.25" customHeight="1">
      <c r="A29" s="49"/>
      <c r="B29" s="36" t="s">
        <v>84</v>
      </c>
      <c r="C29" s="128">
        <f>473049+500000+260580</f>
        <v>1233629</v>
      </c>
      <c r="D29" s="11"/>
    </row>
    <row r="30" spans="1:4" ht="29.25" customHeight="1">
      <c r="A30" s="46"/>
      <c r="B30" s="51" t="s">
        <v>85</v>
      </c>
      <c r="C30" s="52">
        <v>10000</v>
      </c>
      <c r="D30" s="11"/>
    </row>
    <row r="31" spans="1:4" s="10" customFormat="1" ht="21.75" customHeight="1">
      <c r="A31" s="39" t="s">
        <v>9</v>
      </c>
      <c r="B31" s="48" t="s">
        <v>10</v>
      </c>
      <c r="C31" s="41">
        <f>C32</f>
        <v>651254</v>
      </c>
      <c r="D31" s="14"/>
    </row>
    <row r="32" spans="1:4" ht="15" customHeight="1">
      <c r="A32" s="42"/>
      <c r="B32" s="110" t="s">
        <v>55</v>
      </c>
      <c r="C32" s="117">
        <f>SUM(C33:C35)</f>
        <v>651254</v>
      </c>
      <c r="D32" s="7"/>
    </row>
    <row r="33" spans="1:4" ht="18" customHeight="1">
      <c r="A33" s="49"/>
      <c r="B33" s="50" t="s">
        <v>30</v>
      </c>
      <c r="C33" s="45">
        <v>600</v>
      </c>
      <c r="D33" s="7"/>
    </row>
    <row r="34" spans="1:4" ht="29.25" customHeight="1">
      <c r="A34" s="44"/>
      <c r="B34" s="36" t="s">
        <v>89</v>
      </c>
      <c r="C34" s="45">
        <v>60</v>
      </c>
      <c r="D34" s="11"/>
    </row>
    <row r="35" spans="1:4" ht="18" customHeight="1">
      <c r="A35" s="49"/>
      <c r="B35" s="36" t="s">
        <v>57</v>
      </c>
      <c r="C35" s="43">
        <f>SUM(C36:C39)</f>
        <v>650594</v>
      </c>
      <c r="D35" s="11"/>
    </row>
    <row r="36" spans="1:4" ht="16.5" customHeight="1">
      <c r="A36" s="49"/>
      <c r="B36" s="95" t="s">
        <v>58</v>
      </c>
      <c r="C36" s="45">
        <v>52689</v>
      </c>
      <c r="D36" s="11"/>
    </row>
    <row r="37" spans="1:4" ht="16.5" customHeight="1">
      <c r="A37" s="49"/>
      <c r="B37" s="95" t="s">
        <v>59</v>
      </c>
      <c r="C37" s="45">
        <v>121335</v>
      </c>
      <c r="D37" s="11"/>
    </row>
    <row r="38" spans="1:4" ht="16.5" customHeight="1">
      <c r="A38" s="49"/>
      <c r="B38" s="95" t="s">
        <v>60</v>
      </c>
      <c r="C38" s="45">
        <v>11660</v>
      </c>
      <c r="D38" s="11"/>
    </row>
    <row r="39" spans="1:4" ht="17.25" customHeight="1">
      <c r="A39" s="46"/>
      <c r="B39" s="96" t="s">
        <v>61</v>
      </c>
      <c r="C39" s="52">
        <v>464910</v>
      </c>
      <c r="D39" s="11"/>
    </row>
    <row r="40" spans="1:4" s="10" customFormat="1" ht="19.5" customHeight="1">
      <c r="A40" s="39" t="s">
        <v>11</v>
      </c>
      <c r="B40" s="40" t="s">
        <v>12</v>
      </c>
      <c r="C40" s="41">
        <f>C41+C49</f>
        <v>817465</v>
      </c>
      <c r="D40" s="13"/>
    </row>
    <row r="41" spans="1:4" ht="15" customHeight="1">
      <c r="A41" s="42"/>
      <c r="B41" s="110" t="s">
        <v>55</v>
      </c>
      <c r="C41" s="117">
        <f>SUM(C42:C45)</f>
        <v>446515</v>
      </c>
      <c r="D41" s="15"/>
    </row>
    <row r="42" spans="1:4" ht="17.25" customHeight="1">
      <c r="A42" s="44"/>
      <c r="B42" s="53" t="s">
        <v>8</v>
      </c>
      <c r="C42" s="45">
        <v>4420</v>
      </c>
      <c r="D42" s="11"/>
    </row>
    <row r="43" spans="1:4" ht="16.5" customHeight="1">
      <c r="A43" s="44"/>
      <c r="B43" s="53" t="s">
        <v>31</v>
      </c>
      <c r="C43" s="45">
        <v>5000</v>
      </c>
      <c r="D43" s="11"/>
    </row>
    <row r="44" spans="1:4" ht="18.75" customHeight="1">
      <c r="A44" s="108"/>
      <c r="B44" s="51" t="s">
        <v>13</v>
      </c>
      <c r="C44" s="52">
        <v>6000</v>
      </c>
      <c r="D44" s="11"/>
    </row>
    <row r="45" spans="1:4" ht="16.5" customHeight="1">
      <c r="A45" s="49"/>
      <c r="B45" s="34" t="s">
        <v>57</v>
      </c>
      <c r="C45" s="43">
        <f>C46+C47+C48</f>
        <v>431095</v>
      </c>
      <c r="D45" s="11"/>
    </row>
    <row r="46" spans="1:4" ht="17.25" customHeight="1">
      <c r="A46" s="49"/>
      <c r="B46" s="95" t="s">
        <v>62</v>
      </c>
      <c r="C46" s="45">
        <v>388495</v>
      </c>
      <c r="D46" s="11"/>
    </row>
    <row r="47" spans="1:4" ht="16.5" customHeight="1">
      <c r="A47" s="49"/>
      <c r="B47" s="95" t="s">
        <v>63</v>
      </c>
      <c r="C47" s="45">
        <v>3600</v>
      </c>
      <c r="D47" s="11"/>
    </row>
    <row r="48" spans="1:4" ht="17.25" customHeight="1">
      <c r="A48" s="49"/>
      <c r="B48" s="95" t="s">
        <v>64</v>
      </c>
      <c r="C48" s="45">
        <v>39000</v>
      </c>
      <c r="D48" s="11"/>
    </row>
    <row r="49" spans="1:4" ht="15.75" customHeight="1">
      <c r="A49" s="49"/>
      <c r="B49" s="113" t="s">
        <v>54</v>
      </c>
      <c r="C49" s="116">
        <f>C50</f>
        <v>370950</v>
      </c>
      <c r="D49" s="11"/>
    </row>
    <row r="50" spans="1:4" ht="20.25" customHeight="1">
      <c r="A50" s="46"/>
      <c r="B50" s="51" t="s">
        <v>70</v>
      </c>
      <c r="C50" s="52">
        <v>370950</v>
      </c>
      <c r="D50" s="11"/>
    </row>
    <row r="51" spans="1:4" s="10" customFormat="1" ht="20.25" customHeight="1">
      <c r="A51" s="39" t="s">
        <v>14</v>
      </c>
      <c r="B51" s="48" t="s">
        <v>15</v>
      </c>
      <c r="C51" s="41">
        <f>C52</f>
        <v>6425440</v>
      </c>
      <c r="D51" s="13"/>
    </row>
    <row r="52" spans="1:4" ht="15.75" customHeight="1">
      <c r="A52" s="49"/>
      <c r="B52" s="110" t="s">
        <v>55</v>
      </c>
      <c r="C52" s="117">
        <f>SUM(C53:C55)</f>
        <v>6425440</v>
      </c>
      <c r="D52" s="11"/>
    </row>
    <row r="53" spans="1:4" ht="17.25" customHeight="1">
      <c r="A53" s="49"/>
      <c r="B53" s="50" t="s">
        <v>48</v>
      </c>
      <c r="C53" s="45">
        <v>40</v>
      </c>
      <c r="D53" s="11"/>
    </row>
    <row r="54" spans="1:4" ht="18" customHeight="1">
      <c r="A54" s="44"/>
      <c r="B54" s="36" t="s">
        <v>47</v>
      </c>
      <c r="C54" s="45">
        <v>4500</v>
      </c>
      <c r="D54" s="11"/>
    </row>
    <row r="55" spans="1:4" ht="16.5" customHeight="1">
      <c r="A55" s="49"/>
      <c r="B55" s="36" t="s">
        <v>57</v>
      </c>
      <c r="C55" s="45">
        <f>C56+C57</f>
        <v>6420900</v>
      </c>
      <c r="D55" s="11"/>
    </row>
    <row r="56" spans="1:4" ht="15.75" customHeight="1">
      <c r="A56" s="49"/>
      <c r="B56" s="95" t="s">
        <v>65</v>
      </c>
      <c r="C56" s="45">
        <v>6222000</v>
      </c>
      <c r="D56" s="11"/>
    </row>
    <row r="57" spans="1:4" ht="15.75" customHeight="1">
      <c r="A57" s="46"/>
      <c r="B57" s="97" t="s">
        <v>66</v>
      </c>
      <c r="C57" s="47">
        <v>198900</v>
      </c>
      <c r="D57" s="11"/>
    </row>
    <row r="58" spans="1:4" s="9" customFormat="1" ht="48.75" customHeight="1">
      <c r="A58" s="39" t="s">
        <v>16</v>
      </c>
      <c r="B58" s="48" t="s">
        <v>32</v>
      </c>
      <c r="C58" s="41">
        <f>C59</f>
        <v>28509861</v>
      </c>
      <c r="D58" s="16"/>
    </row>
    <row r="59" spans="1:4" s="9" customFormat="1" ht="16.5" customHeight="1">
      <c r="A59" s="54"/>
      <c r="B59" s="110" t="s">
        <v>55</v>
      </c>
      <c r="C59" s="118">
        <f>SUM(C60:C63)</f>
        <v>28509861</v>
      </c>
      <c r="D59" s="16"/>
    </row>
    <row r="60" spans="1:4" s="17" customFormat="1" ht="17.25" customHeight="1">
      <c r="A60" s="49"/>
      <c r="B60" s="55" t="s">
        <v>78</v>
      </c>
      <c r="C60" s="45">
        <v>24047611</v>
      </c>
      <c r="D60" s="15"/>
    </row>
    <row r="61" spans="1:4" s="17" customFormat="1" ht="16.5" customHeight="1">
      <c r="A61" s="49"/>
      <c r="B61" s="55" t="s">
        <v>79</v>
      </c>
      <c r="C61" s="45">
        <v>850000</v>
      </c>
      <c r="D61" s="15"/>
    </row>
    <row r="62" spans="1:4" s="17" customFormat="1" ht="18" customHeight="1">
      <c r="A62" s="49"/>
      <c r="B62" s="55" t="s">
        <v>80</v>
      </c>
      <c r="C62" s="45">
        <v>3562250</v>
      </c>
      <c r="D62" s="15"/>
    </row>
    <row r="63" spans="1:4" s="17" customFormat="1" ht="18.75" customHeight="1">
      <c r="A63" s="46"/>
      <c r="B63" s="56" t="s">
        <v>91</v>
      </c>
      <c r="C63" s="52">
        <v>50000</v>
      </c>
      <c r="D63" s="15"/>
    </row>
    <row r="64" spans="1:4" s="10" customFormat="1" ht="21" customHeight="1">
      <c r="A64" s="39" t="s">
        <v>17</v>
      </c>
      <c r="B64" s="40" t="s">
        <v>18</v>
      </c>
      <c r="C64" s="41">
        <f>C67+C66</f>
        <v>42926253</v>
      </c>
      <c r="D64" s="16"/>
    </row>
    <row r="65" spans="1:4" s="10" customFormat="1" ht="15" customHeight="1">
      <c r="A65" s="93"/>
      <c r="B65" s="110" t="s">
        <v>55</v>
      </c>
      <c r="C65" s="115">
        <f>SUM(C66:C67)</f>
        <v>42926253</v>
      </c>
      <c r="D65" s="16"/>
    </row>
    <row r="66" spans="1:4" s="10" customFormat="1" ht="30.75" customHeight="1">
      <c r="A66" s="54"/>
      <c r="B66" s="36" t="s">
        <v>56</v>
      </c>
      <c r="C66" s="45">
        <v>50000</v>
      </c>
      <c r="D66" s="16"/>
    </row>
    <row r="67" spans="1:4" ht="15.75" customHeight="1">
      <c r="A67" s="44"/>
      <c r="B67" s="53" t="s">
        <v>86</v>
      </c>
      <c r="C67" s="45">
        <f>SUM(C68:C70)</f>
        <v>42876253</v>
      </c>
      <c r="D67" s="15"/>
    </row>
    <row r="68" spans="1:4" ht="16.5" customHeight="1">
      <c r="A68" s="44"/>
      <c r="B68" s="98" t="s">
        <v>67</v>
      </c>
      <c r="C68" s="45">
        <v>40800336</v>
      </c>
      <c r="D68" s="15"/>
    </row>
    <row r="69" spans="1:4" ht="17.25" customHeight="1">
      <c r="A69" s="44"/>
      <c r="B69" s="98" t="s">
        <v>68</v>
      </c>
      <c r="C69" s="45">
        <v>1308326</v>
      </c>
      <c r="D69" s="15"/>
    </row>
    <row r="70" spans="1:4" ht="18" customHeight="1">
      <c r="A70" s="44"/>
      <c r="B70" s="98" t="s">
        <v>69</v>
      </c>
      <c r="C70" s="45">
        <v>767591</v>
      </c>
      <c r="D70" s="15"/>
    </row>
    <row r="71" spans="1:4" s="10" customFormat="1" ht="22.5" customHeight="1">
      <c r="A71" s="57">
        <v>801</v>
      </c>
      <c r="B71" s="58" t="s">
        <v>19</v>
      </c>
      <c r="C71" s="59">
        <f>C72+C74</f>
        <v>1181691</v>
      </c>
      <c r="D71" s="6"/>
    </row>
    <row r="72" spans="1:4" s="10" customFormat="1" ht="14.25" customHeight="1">
      <c r="A72" s="94"/>
      <c r="B72" s="110" t="s">
        <v>55</v>
      </c>
      <c r="C72" s="112">
        <f>C73</f>
        <v>20250</v>
      </c>
      <c r="D72" s="6"/>
    </row>
    <row r="73" spans="1:4" ht="31.5" customHeight="1">
      <c r="A73" s="49"/>
      <c r="B73" s="60" t="s">
        <v>20</v>
      </c>
      <c r="C73" s="61">
        <v>20250</v>
      </c>
      <c r="D73" s="8"/>
    </row>
    <row r="74" spans="1:4" ht="15.75" customHeight="1">
      <c r="A74" s="49"/>
      <c r="B74" s="113" t="s">
        <v>54</v>
      </c>
      <c r="C74" s="119">
        <f>C75</f>
        <v>1161441</v>
      </c>
      <c r="D74" s="8"/>
    </row>
    <row r="75" spans="1:4" ht="32.25" customHeight="1">
      <c r="A75" s="49"/>
      <c r="B75" s="60" t="s">
        <v>96</v>
      </c>
      <c r="C75" s="61">
        <f>SUM(C76:C77)</f>
        <v>1161441</v>
      </c>
      <c r="D75" s="8"/>
    </row>
    <row r="76" spans="1:4" ht="15.75" customHeight="1">
      <c r="A76" s="49"/>
      <c r="B76" s="124" t="s">
        <v>97</v>
      </c>
      <c r="C76" s="61">
        <v>1061441</v>
      </c>
      <c r="D76" s="8"/>
    </row>
    <row r="77" spans="1:4" ht="15.75" customHeight="1">
      <c r="A77" s="49"/>
      <c r="B77" s="130" t="s">
        <v>98</v>
      </c>
      <c r="C77" s="126">
        <v>100000</v>
      </c>
      <c r="D77" s="8"/>
    </row>
    <row r="78" spans="1:4" s="9" customFormat="1" ht="22.5" customHeight="1">
      <c r="A78" s="80">
        <v>851</v>
      </c>
      <c r="B78" s="40" t="s">
        <v>21</v>
      </c>
      <c r="C78" s="41">
        <f>C79+C81</f>
        <v>22372363</v>
      </c>
      <c r="D78" s="18"/>
    </row>
    <row r="79" spans="1:4" s="9" customFormat="1" ht="15.75" customHeight="1">
      <c r="A79" s="99"/>
      <c r="B79" s="110" t="s">
        <v>55</v>
      </c>
      <c r="C79" s="120">
        <f>C80</f>
        <v>1486373</v>
      </c>
      <c r="D79" s="18"/>
    </row>
    <row r="80" spans="1:4" s="9" customFormat="1" ht="45.75" customHeight="1">
      <c r="A80" s="100"/>
      <c r="B80" s="36" t="s">
        <v>95</v>
      </c>
      <c r="C80" s="45">
        <v>1486373</v>
      </c>
      <c r="D80" s="18"/>
    </row>
    <row r="81" spans="1:4" s="9" customFormat="1" ht="17.25" customHeight="1">
      <c r="A81" s="62"/>
      <c r="B81" s="113" t="s">
        <v>54</v>
      </c>
      <c r="C81" s="116">
        <f>SUM(C82:C84)</f>
        <v>20885990</v>
      </c>
      <c r="D81" s="18"/>
    </row>
    <row r="82" spans="1:4" s="9" customFormat="1" ht="17.25" customHeight="1">
      <c r="A82" s="109"/>
      <c r="B82" s="51" t="s">
        <v>99</v>
      </c>
      <c r="C82" s="125">
        <v>17000000</v>
      </c>
      <c r="D82" s="18"/>
    </row>
    <row r="83" spans="1:4" s="9" customFormat="1" ht="15.75" customHeight="1">
      <c r="A83" s="62"/>
      <c r="B83" s="34" t="s">
        <v>70</v>
      </c>
      <c r="C83" s="43">
        <v>3880990</v>
      </c>
      <c r="D83" s="18"/>
    </row>
    <row r="84" spans="1:4" s="9" customFormat="1" ht="15.75" customHeight="1">
      <c r="A84" s="109"/>
      <c r="B84" s="65" t="s">
        <v>36</v>
      </c>
      <c r="C84" s="52">
        <v>5000</v>
      </c>
      <c r="D84" s="18"/>
    </row>
    <row r="85" spans="1:4" s="10" customFormat="1" ht="21" customHeight="1">
      <c r="A85" s="80">
        <v>852</v>
      </c>
      <c r="B85" s="40" t="s">
        <v>28</v>
      </c>
      <c r="C85" s="41">
        <f>C86</f>
        <v>15985495</v>
      </c>
      <c r="D85" s="18"/>
    </row>
    <row r="86" spans="1:4" ht="15" customHeight="1">
      <c r="A86" s="42"/>
      <c r="B86" s="110" t="s">
        <v>55</v>
      </c>
      <c r="C86" s="115">
        <f>C87+C93+C94+C95+C96+C100+C101</f>
        <v>15985495</v>
      </c>
      <c r="D86" s="7"/>
    </row>
    <row r="87" spans="1:4" ht="17.25" customHeight="1">
      <c r="A87" s="49"/>
      <c r="B87" s="71" t="s">
        <v>90</v>
      </c>
      <c r="C87" s="69">
        <f>SUM(C88:C92)</f>
        <v>4359055</v>
      </c>
      <c r="D87" s="87"/>
    </row>
    <row r="88" spans="1:4" ht="15">
      <c r="A88" s="49"/>
      <c r="B88" s="101" t="s">
        <v>38</v>
      </c>
      <c r="C88" s="127">
        <f>790404+118000</f>
        <v>908404</v>
      </c>
      <c r="D88" s="19"/>
    </row>
    <row r="89" spans="1:4" ht="15">
      <c r="A89" s="49"/>
      <c r="B89" s="101" t="s">
        <v>39</v>
      </c>
      <c r="C89" s="72">
        <v>312000</v>
      </c>
      <c r="D89" s="19"/>
    </row>
    <row r="90" spans="1:4" ht="15">
      <c r="A90" s="49"/>
      <c r="B90" s="101" t="s">
        <v>40</v>
      </c>
      <c r="C90" s="72">
        <v>283651</v>
      </c>
      <c r="D90" s="19"/>
    </row>
    <row r="91" spans="1:4" ht="15">
      <c r="A91" s="49"/>
      <c r="B91" s="101" t="s">
        <v>41</v>
      </c>
      <c r="C91" s="72">
        <v>1327000</v>
      </c>
      <c r="D91" s="19"/>
    </row>
    <row r="92" spans="1:4" ht="15">
      <c r="A92" s="49"/>
      <c r="B92" s="101" t="s">
        <v>42</v>
      </c>
      <c r="C92" s="127">
        <f>1460000+68000</f>
        <v>1528000</v>
      </c>
      <c r="D92" s="19"/>
    </row>
    <row r="93" spans="1:4" ht="31.5" customHeight="1">
      <c r="A93" s="49"/>
      <c r="B93" s="67" t="s">
        <v>93</v>
      </c>
      <c r="C93" s="69">
        <v>3400</v>
      </c>
      <c r="D93" s="19"/>
    </row>
    <row r="94" spans="1:4" ht="15">
      <c r="A94" s="49"/>
      <c r="B94" s="68" t="s">
        <v>49</v>
      </c>
      <c r="C94" s="70">
        <v>1920</v>
      </c>
      <c r="D94" s="19"/>
    </row>
    <row r="95" spans="1:4" ht="30">
      <c r="A95" s="49"/>
      <c r="B95" s="34" t="s">
        <v>46</v>
      </c>
      <c r="C95" s="43">
        <v>9050</v>
      </c>
      <c r="D95" s="19"/>
    </row>
    <row r="96" spans="1:4" ht="16.5" customHeight="1">
      <c r="A96" s="49"/>
      <c r="B96" s="36" t="s">
        <v>88</v>
      </c>
      <c r="C96" s="45">
        <f>SUM(C97:C99)</f>
        <v>937926</v>
      </c>
      <c r="D96" s="19"/>
    </row>
    <row r="97" spans="1:4" ht="16.5" customHeight="1">
      <c r="A97" s="49"/>
      <c r="B97" s="102" t="s">
        <v>33</v>
      </c>
      <c r="C97" s="72">
        <v>464326</v>
      </c>
      <c r="D97" s="19"/>
    </row>
    <row r="98" spans="1:4" ht="17.25" customHeight="1">
      <c r="A98" s="49"/>
      <c r="B98" s="102" t="s">
        <v>34</v>
      </c>
      <c r="C98" s="72">
        <v>344000</v>
      </c>
      <c r="D98" s="19"/>
    </row>
    <row r="99" spans="1:4" ht="18.75" customHeight="1">
      <c r="A99" s="49"/>
      <c r="B99" s="102" t="s">
        <v>50</v>
      </c>
      <c r="C99" s="72">
        <v>129600</v>
      </c>
      <c r="D99" s="19"/>
    </row>
    <row r="100" spans="1:4" ht="17.25" customHeight="1">
      <c r="A100" s="49"/>
      <c r="B100" s="36" t="s">
        <v>81</v>
      </c>
      <c r="C100" s="45">
        <v>10360944</v>
      </c>
      <c r="D100" s="19"/>
    </row>
    <row r="101" spans="1:4" ht="30.75" customHeight="1">
      <c r="A101" s="49"/>
      <c r="B101" s="36" t="s">
        <v>82</v>
      </c>
      <c r="C101" s="45">
        <v>313200</v>
      </c>
      <c r="D101" s="19"/>
    </row>
    <row r="102" spans="1:4" ht="24" customHeight="1">
      <c r="A102" s="80">
        <v>853</v>
      </c>
      <c r="B102" s="48" t="s">
        <v>27</v>
      </c>
      <c r="C102" s="41">
        <f>C103</f>
        <v>700212</v>
      </c>
      <c r="D102" s="7"/>
    </row>
    <row r="103" spans="1:4" ht="15" customHeight="1">
      <c r="A103" s="100"/>
      <c r="B103" s="110" t="s">
        <v>55</v>
      </c>
      <c r="C103" s="121">
        <f>SUM(C104:C107)</f>
        <v>700212</v>
      </c>
      <c r="D103" s="7"/>
    </row>
    <row r="104" spans="1:4" ht="17.25" customHeight="1">
      <c r="A104" s="62"/>
      <c r="B104" s="36" t="s">
        <v>100</v>
      </c>
      <c r="C104" s="47">
        <v>1600</v>
      </c>
      <c r="D104" s="7"/>
    </row>
    <row r="105" spans="1:4" ht="29.25" customHeight="1">
      <c r="A105" s="62"/>
      <c r="B105" s="60" t="s">
        <v>35</v>
      </c>
      <c r="C105" s="61">
        <v>472514</v>
      </c>
      <c r="D105" s="7"/>
    </row>
    <row r="106" spans="1:4" ht="16.5" customHeight="1">
      <c r="A106" s="49"/>
      <c r="B106" s="34" t="s">
        <v>87</v>
      </c>
      <c r="C106" s="43">
        <v>96698</v>
      </c>
      <c r="D106" s="103"/>
    </row>
    <row r="107" spans="1:4" ht="30" customHeight="1">
      <c r="A107" s="46"/>
      <c r="B107" s="38" t="s">
        <v>83</v>
      </c>
      <c r="C107" s="47">
        <v>129400</v>
      </c>
      <c r="D107" s="104"/>
    </row>
    <row r="108" spans="1:4" s="9" customFormat="1" ht="22.5" customHeight="1">
      <c r="A108" s="63">
        <v>854</v>
      </c>
      <c r="B108" s="58" t="s">
        <v>22</v>
      </c>
      <c r="C108" s="59">
        <f>C109</f>
        <v>76490</v>
      </c>
      <c r="D108" s="6"/>
    </row>
    <row r="109" spans="1:4" ht="15" customHeight="1">
      <c r="A109" s="42"/>
      <c r="B109" s="110" t="s">
        <v>55</v>
      </c>
      <c r="C109" s="117">
        <f>C110+C113</f>
        <v>76490</v>
      </c>
      <c r="D109" s="8"/>
    </row>
    <row r="110" spans="1:4" ht="16.5" customHeight="1">
      <c r="A110" s="49"/>
      <c r="B110" s="73" t="s">
        <v>94</v>
      </c>
      <c r="C110" s="74">
        <f>SUM(C111:C112)</f>
        <v>73450</v>
      </c>
      <c r="D110" s="8"/>
    </row>
    <row r="111" spans="1:4" ht="17.25" customHeight="1">
      <c r="A111" s="49"/>
      <c r="B111" s="101" t="s">
        <v>71</v>
      </c>
      <c r="C111" s="75">
        <v>10450</v>
      </c>
      <c r="D111" s="8"/>
    </row>
    <row r="112" spans="1:4" ht="16.5" customHeight="1">
      <c r="A112" s="49"/>
      <c r="B112" s="101" t="s">
        <v>72</v>
      </c>
      <c r="C112" s="75">
        <v>63000</v>
      </c>
      <c r="D112" s="8"/>
    </row>
    <row r="113" spans="1:4" ht="30" customHeight="1">
      <c r="A113" s="49"/>
      <c r="B113" s="60" t="s">
        <v>37</v>
      </c>
      <c r="C113" s="64">
        <v>3040</v>
      </c>
      <c r="D113" s="8"/>
    </row>
    <row r="114" spans="1:4" s="10" customFormat="1" ht="25.5" customHeight="1">
      <c r="A114" s="80">
        <v>900</v>
      </c>
      <c r="B114" s="58" t="s">
        <v>26</v>
      </c>
      <c r="C114" s="66">
        <f>C116</f>
        <v>2000</v>
      </c>
      <c r="D114" s="6"/>
    </row>
    <row r="115" spans="1:4" s="10" customFormat="1" ht="15" customHeight="1">
      <c r="A115" s="99"/>
      <c r="B115" s="110" t="s">
        <v>55</v>
      </c>
      <c r="C115" s="112">
        <f>C116</f>
        <v>2000</v>
      </c>
      <c r="D115" s="6"/>
    </row>
    <row r="116" spans="1:4" ht="19.5" customHeight="1">
      <c r="A116" s="46"/>
      <c r="B116" s="65" t="s">
        <v>73</v>
      </c>
      <c r="C116" s="105">
        <v>2000</v>
      </c>
      <c r="D116" s="8"/>
    </row>
    <row r="117" spans="1:4" ht="23.25" customHeight="1">
      <c r="A117" s="79">
        <v>921</v>
      </c>
      <c r="B117" s="77" t="s">
        <v>53</v>
      </c>
      <c r="C117" s="78">
        <f>C119</f>
        <v>25000</v>
      </c>
      <c r="D117" s="8"/>
    </row>
    <row r="118" spans="1:4" ht="15" customHeight="1">
      <c r="A118" s="106"/>
      <c r="B118" s="110" t="s">
        <v>55</v>
      </c>
      <c r="C118" s="122">
        <f>C119</f>
        <v>25000</v>
      </c>
      <c r="D118" s="8"/>
    </row>
    <row r="119" spans="1:4" ht="20.25" customHeight="1">
      <c r="A119" s="46"/>
      <c r="B119" s="65" t="s">
        <v>36</v>
      </c>
      <c r="C119" s="105">
        <f>14000+11000</f>
        <v>25000</v>
      </c>
      <c r="D119" s="8"/>
    </row>
    <row r="120" spans="1:4" ht="21.75" customHeight="1">
      <c r="A120" s="132" t="s">
        <v>23</v>
      </c>
      <c r="B120" s="133"/>
      <c r="C120" s="27">
        <f>C9+C12+C15+C22+C31+C40+C51+C58+C64+C71+C78+C85+C102+C108+C114+C117</f>
        <v>138304634</v>
      </c>
      <c r="D120" s="20"/>
    </row>
    <row r="121" spans="1:3" ht="12.75">
      <c r="A121" s="21"/>
      <c r="B121" s="22"/>
      <c r="C121" s="21"/>
    </row>
    <row r="122" spans="1:3" ht="12.75">
      <c r="A122" s="21"/>
      <c r="B122" s="22"/>
      <c r="C122" s="21"/>
    </row>
    <row r="123" spans="1:3" ht="12.75">
      <c r="A123" s="21"/>
      <c r="B123" s="22"/>
      <c r="C123" s="21"/>
    </row>
    <row r="124" spans="1:3" ht="12.75">
      <c r="A124" s="21"/>
      <c r="B124" s="22"/>
      <c r="C124" s="76"/>
    </row>
    <row r="125" spans="1:3" ht="12.75">
      <c r="A125" s="21"/>
      <c r="B125" s="22"/>
      <c r="C125" s="21"/>
    </row>
    <row r="126" spans="1:3" ht="12.75">
      <c r="A126" s="21"/>
      <c r="B126" s="22"/>
      <c r="C126" s="21"/>
    </row>
    <row r="127" spans="1:3" ht="12.75">
      <c r="A127" s="21"/>
      <c r="B127" s="22"/>
      <c r="C127" s="21"/>
    </row>
    <row r="128" spans="1:3" ht="12.75">
      <c r="A128" s="21"/>
      <c r="B128" s="22"/>
      <c r="C128" s="21"/>
    </row>
    <row r="129" spans="1:3" ht="12.75">
      <c r="A129" s="21"/>
      <c r="B129" s="22"/>
      <c r="C129" s="21"/>
    </row>
    <row r="130" spans="1:3" ht="12.75">
      <c r="A130" s="21"/>
      <c r="B130" s="22"/>
      <c r="C130" s="21"/>
    </row>
    <row r="131" spans="1:3" ht="12.75">
      <c r="A131" s="21"/>
      <c r="B131" s="22"/>
      <c r="C131" s="21"/>
    </row>
    <row r="132" spans="1:3" ht="12.75">
      <c r="A132" s="21"/>
      <c r="B132" s="22"/>
      <c r="C132" s="21"/>
    </row>
    <row r="133" spans="1:3" ht="12.75">
      <c r="A133" s="21"/>
      <c r="B133" s="22"/>
      <c r="C133" s="21"/>
    </row>
    <row r="134" spans="1:3" ht="12.75">
      <c r="A134" s="21"/>
      <c r="B134" s="22"/>
      <c r="C134" s="21"/>
    </row>
    <row r="135" spans="1:3" ht="12.75">
      <c r="A135" s="21"/>
      <c r="B135" s="22"/>
      <c r="C135" s="21"/>
    </row>
    <row r="136" spans="1:3" ht="12.75">
      <c r="A136" s="21"/>
      <c r="B136" s="22"/>
      <c r="C136" s="21"/>
    </row>
    <row r="137" spans="1:3" ht="12.75">
      <c r="A137" s="21"/>
      <c r="B137" s="22"/>
      <c r="C137" s="21"/>
    </row>
    <row r="138" spans="1:3" ht="12.75">
      <c r="A138" s="21"/>
      <c r="B138" s="22"/>
      <c r="C138" s="21"/>
    </row>
    <row r="139" spans="1:3" ht="12.75">
      <c r="A139" s="21"/>
      <c r="B139" s="22"/>
      <c r="C139" s="21"/>
    </row>
    <row r="140" spans="1:3" ht="12.75">
      <c r="A140" s="21"/>
      <c r="B140" s="22"/>
      <c r="C140" s="21"/>
    </row>
    <row r="141" spans="1:3" ht="12.75">
      <c r="A141" s="21"/>
      <c r="B141" s="22"/>
      <c r="C141" s="21"/>
    </row>
    <row r="142" spans="1:3" ht="12.75">
      <c r="A142" s="21"/>
      <c r="B142" s="22"/>
      <c r="C142" s="21"/>
    </row>
    <row r="143" spans="1:3" ht="12.75">
      <c r="A143" s="21"/>
      <c r="B143" s="22"/>
      <c r="C143" s="21"/>
    </row>
    <row r="144" spans="1:3" ht="12.75">
      <c r="A144" s="21"/>
      <c r="B144" s="22"/>
      <c r="C144" s="21"/>
    </row>
    <row r="145" spans="1:3" ht="12.75">
      <c r="A145" s="21"/>
      <c r="B145" s="22"/>
      <c r="C145" s="21"/>
    </row>
    <row r="146" spans="1:3" ht="12.75">
      <c r="A146" s="21"/>
      <c r="B146" s="22"/>
      <c r="C146" s="21"/>
    </row>
    <row r="147" spans="1:3" ht="12.75">
      <c r="A147" s="21"/>
      <c r="B147" s="22"/>
      <c r="C147" s="21"/>
    </row>
    <row r="148" spans="1:3" ht="12.75">
      <c r="A148" s="21"/>
      <c r="B148" s="22"/>
      <c r="C148" s="21"/>
    </row>
    <row r="149" spans="1:3" ht="12.75">
      <c r="A149" s="21"/>
      <c r="B149" s="22"/>
      <c r="C149" s="21"/>
    </row>
    <row r="150" spans="1:3" ht="12.75">
      <c r="A150" s="21"/>
      <c r="B150" s="22"/>
      <c r="C150" s="21"/>
    </row>
    <row r="151" spans="1:3" ht="12.75">
      <c r="A151" s="21"/>
      <c r="B151" s="22"/>
      <c r="C151" s="21"/>
    </row>
    <row r="152" spans="1:3" ht="12.75">
      <c r="A152" s="21"/>
      <c r="B152" s="22"/>
      <c r="C152" s="21"/>
    </row>
    <row r="153" spans="1:3" ht="12.75">
      <c r="A153" s="21"/>
      <c r="B153" s="22"/>
      <c r="C153" s="21"/>
    </row>
    <row r="154" spans="1:3" ht="12.75">
      <c r="A154" s="21"/>
      <c r="B154" s="22"/>
      <c r="C154" s="21"/>
    </row>
    <row r="155" spans="1:3" ht="12.75">
      <c r="A155" s="21"/>
      <c r="B155" s="22"/>
      <c r="C155" s="21"/>
    </row>
    <row r="156" spans="1:3" ht="12.75">
      <c r="A156" s="21"/>
      <c r="B156" s="22"/>
      <c r="C156" s="21"/>
    </row>
    <row r="157" spans="1:3" ht="12.75">
      <c r="A157" s="21"/>
      <c r="B157" s="22"/>
      <c r="C157" s="21"/>
    </row>
    <row r="158" spans="1:3" ht="12.75">
      <c r="A158" s="21"/>
      <c r="B158" s="22"/>
      <c r="C158" s="21"/>
    </row>
    <row r="159" spans="1:3" ht="12.75">
      <c r="A159" s="21"/>
      <c r="B159" s="22"/>
      <c r="C159" s="21"/>
    </row>
    <row r="160" spans="1:3" ht="12.75">
      <c r="A160" s="21"/>
      <c r="B160" s="22"/>
      <c r="C160" s="21"/>
    </row>
    <row r="161" spans="1:3" ht="12.75">
      <c r="A161" s="21"/>
      <c r="B161" s="22"/>
      <c r="C161" s="21"/>
    </row>
    <row r="162" spans="1:3" ht="12.75">
      <c r="A162" s="21"/>
      <c r="B162" s="22"/>
      <c r="C162" s="21"/>
    </row>
    <row r="163" spans="1:3" ht="12.75">
      <c r="A163" s="21"/>
      <c r="B163" s="22"/>
      <c r="C163" s="21"/>
    </row>
    <row r="164" spans="1:3" ht="12.75">
      <c r="A164" s="21"/>
      <c r="B164" s="22"/>
      <c r="C164" s="21"/>
    </row>
    <row r="165" spans="1:3" ht="12.75">
      <c r="A165" s="21"/>
      <c r="B165" s="22"/>
      <c r="C165" s="21"/>
    </row>
    <row r="166" spans="1:3" ht="12.75">
      <c r="A166" s="21"/>
      <c r="B166" s="22"/>
      <c r="C166" s="21"/>
    </row>
    <row r="167" spans="1:3" ht="12.75">
      <c r="A167" s="21"/>
      <c r="B167" s="22"/>
      <c r="C167" s="21"/>
    </row>
    <row r="168" spans="1:3" ht="12.75">
      <c r="A168" s="21"/>
      <c r="B168" s="22"/>
      <c r="C168" s="21"/>
    </row>
    <row r="169" spans="1:3" ht="12.75">
      <c r="A169" s="21"/>
      <c r="B169" s="22"/>
      <c r="C169" s="21"/>
    </row>
    <row r="170" spans="1:3" ht="12.75">
      <c r="A170" s="21"/>
      <c r="B170" s="22"/>
      <c r="C170" s="21"/>
    </row>
    <row r="171" spans="1:3" ht="12.75">
      <c r="A171" s="21"/>
      <c r="B171" s="22"/>
      <c r="C171" s="21"/>
    </row>
    <row r="172" spans="1:3" ht="12.75">
      <c r="A172" s="21"/>
      <c r="B172" s="22"/>
      <c r="C172" s="21"/>
    </row>
    <row r="173" spans="1:3" ht="12.75">
      <c r="A173" s="21"/>
      <c r="B173" s="22"/>
      <c r="C173" s="21"/>
    </row>
    <row r="174" spans="1:3" ht="12.75">
      <c r="A174" s="21"/>
      <c r="B174" s="22"/>
      <c r="C174" s="21"/>
    </row>
    <row r="175" spans="1:3" ht="12.75">
      <c r="A175" s="21"/>
      <c r="B175" s="22"/>
      <c r="C175" s="21"/>
    </row>
    <row r="176" spans="1:3" ht="12.75">
      <c r="A176" s="21"/>
      <c r="B176" s="22"/>
      <c r="C176" s="21"/>
    </row>
    <row r="177" spans="1:3" ht="12.75">
      <c r="A177" s="21"/>
      <c r="B177" s="22"/>
      <c r="C177" s="21"/>
    </row>
    <row r="178" spans="1:3" ht="12.75">
      <c r="A178" s="21"/>
      <c r="B178" s="22"/>
      <c r="C178" s="21"/>
    </row>
    <row r="179" spans="1:3" ht="12.75">
      <c r="A179" s="21"/>
      <c r="B179" s="22"/>
      <c r="C179" s="21"/>
    </row>
    <row r="180" spans="1:3" ht="12.75">
      <c r="A180" s="21"/>
      <c r="B180" s="22"/>
      <c r="C180" s="21"/>
    </row>
    <row r="181" spans="1:3" ht="12.75">
      <c r="A181" s="21"/>
      <c r="B181" s="22"/>
      <c r="C181" s="21"/>
    </row>
    <row r="182" spans="1:3" ht="12.75">
      <c r="A182" s="21"/>
      <c r="B182" s="22"/>
      <c r="C182" s="21"/>
    </row>
    <row r="183" spans="1:3" ht="12.75">
      <c r="A183" s="21"/>
      <c r="B183" s="22"/>
      <c r="C183" s="21"/>
    </row>
    <row r="184" spans="1:3" ht="12.75">
      <c r="A184" s="21"/>
      <c r="B184" s="22"/>
      <c r="C184" s="21"/>
    </row>
    <row r="185" spans="1:3" ht="12.75">
      <c r="A185" s="21"/>
      <c r="B185" s="22"/>
      <c r="C185" s="21"/>
    </row>
    <row r="186" spans="1:3" ht="12.75">
      <c r="A186" s="21"/>
      <c r="B186" s="22"/>
      <c r="C186" s="21"/>
    </row>
    <row r="187" spans="1:3" ht="12.75">
      <c r="A187" s="21"/>
      <c r="B187" s="22"/>
      <c r="C187" s="21"/>
    </row>
    <row r="188" spans="1:3" ht="12.75">
      <c r="A188" s="21"/>
      <c r="B188" s="22"/>
      <c r="C188" s="21"/>
    </row>
    <row r="189" spans="1:3" ht="12.75">
      <c r="A189" s="21"/>
      <c r="B189" s="22"/>
      <c r="C189" s="21"/>
    </row>
    <row r="190" spans="1:3" ht="12.75">
      <c r="A190" s="21"/>
      <c r="B190" s="22"/>
      <c r="C190" s="21"/>
    </row>
    <row r="191" spans="1:3" ht="12.75">
      <c r="A191" s="21"/>
      <c r="B191" s="22"/>
      <c r="C191" s="21"/>
    </row>
    <row r="192" spans="1:3" ht="12.75">
      <c r="A192" s="21"/>
      <c r="B192" s="22"/>
      <c r="C192" s="21"/>
    </row>
    <row r="193" spans="1:3" ht="12.75">
      <c r="A193" s="21"/>
      <c r="B193" s="22"/>
      <c r="C193" s="21"/>
    </row>
    <row r="194" spans="1:3" ht="12.75">
      <c r="A194" s="21"/>
      <c r="B194" s="22"/>
      <c r="C194" s="21"/>
    </row>
    <row r="195" spans="1:3" ht="12.75">
      <c r="A195" s="21"/>
      <c r="B195" s="22"/>
      <c r="C195" s="21"/>
    </row>
    <row r="196" spans="1:3" ht="12.75">
      <c r="A196" s="21"/>
      <c r="B196" s="22"/>
      <c r="C196" s="21"/>
    </row>
    <row r="197" spans="1:3" ht="12.75">
      <c r="A197" s="21"/>
      <c r="B197" s="22"/>
      <c r="C197" s="21"/>
    </row>
    <row r="198" spans="1:3" ht="12.75">
      <c r="A198" s="21"/>
      <c r="B198" s="22"/>
      <c r="C198" s="21"/>
    </row>
    <row r="199" spans="1:3" ht="12.75">
      <c r="A199" s="21"/>
      <c r="B199" s="22"/>
      <c r="C199" s="21"/>
    </row>
    <row r="200" spans="1:3" ht="12.75">
      <c r="A200" s="21"/>
      <c r="B200" s="22"/>
      <c r="C200" s="21"/>
    </row>
    <row r="201" spans="1:3" ht="12.75">
      <c r="A201" s="21"/>
      <c r="B201" s="22"/>
      <c r="C201" s="21"/>
    </row>
    <row r="202" spans="1:3" ht="12.75">
      <c r="A202" s="21"/>
      <c r="B202" s="22"/>
      <c r="C202" s="21"/>
    </row>
    <row r="203" spans="1:3" ht="12.75">
      <c r="A203" s="21"/>
      <c r="B203" s="22"/>
      <c r="C203" s="21"/>
    </row>
    <row r="204" spans="1:3" ht="12.75">
      <c r="A204" s="21"/>
      <c r="B204" s="22"/>
      <c r="C204" s="21"/>
    </row>
    <row r="205" spans="1:3" ht="12.75">
      <c r="A205" s="21"/>
      <c r="B205" s="22"/>
      <c r="C205" s="21"/>
    </row>
    <row r="206" spans="1:3" ht="12.75">
      <c r="A206" s="21"/>
      <c r="B206" s="22"/>
      <c r="C206" s="21"/>
    </row>
    <row r="207" spans="1:3" ht="12.75">
      <c r="A207" s="21"/>
      <c r="B207" s="22"/>
      <c r="C207" s="21"/>
    </row>
    <row r="208" spans="1:3" ht="12.75">
      <c r="A208" s="21"/>
      <c r="B208" s="22"/>
      <c r="C208" s="21"/>
    </row>
    <row r="209" spans="1:3" ht="12.75">
      <c r="A209" s="21"/>
      <c r="B209" s="22"/>
      <c r="C209" s="21"/>
    </row>
    <row r="210" spans="1:3" ht="12.75">
      <c r="A210" s="21"/>
      <c r="B210" s="22"/>
      <c r="C210" s="21"/>
    </row>
    <row r="211" spans="1:3" ht="12.75">
      <c r="A211" s="21"/>
      <c r="B211" s="22"/>
      <c r="C211" s="21"/>
    </row>
    <row r="212" spans="1:3" ht="12.75">
      <c r="A212" s="21"/>
      <c r="B212" s="22"/>
      <c r="C212" s="21"/>
    </row>
    <row r="213" spans="1:3" ht="12.75">
      <c r="A213" s="21"/>
      <c r="B213" s="22"/>
      <c r="C213" s="21"/>
    </row>
    <row r="214" spans="1:3" ht="12.75">
      <c r="A214" s="21"/>
      <c r="B214" s="22"/>
      <c r="C214" s="21"/>
    </row>
    <row r="215" spans="1:3" ht="12.75">
      <c r="A215" s="21"/>
      <c r="B215" s="22"/>
      <c r="C215" s="21"/>
    </row>
    <row r="216" spans="1:3" ht="12.75">
      <c r="A216" s="21"/>
      <c r="B216" s="22"/>
      <c r="C216" s="21"/>
    </row>
    <row r="217" spans="1:3" ht="12.75">
      <c r="A217" s="21"/>
      <c r="B217" s="22"/>
      <c r="C217" s="21"/>
    </row>
    <row r="218" spans="1:3" ht="12.75">
      <c r="A218" s="21"/>
      <c r="B218" s="22"/>
      <c r="C218" s="21"/>
    </row>
    <row r="219" spans="1:3" ht="12.75">
      <c r="A219" s="21"/>
      <c r="B219" s="22"/>
      <c r="C219" s="21"/>
    </row>
    <row r="220" spans="1:3" ht="12.75">
      <c r="A220" s="21"/>
      <c r="B220" s="22"/>
      <c r="C220" s="21"/>
    </row>
    <row r="221" spans="1:3" ht="12.75">
      <c r="A221" s="21"/>
      <c r="B221" s="22"/>
      <c r="C221" s="21"/>
    </row>
    <row r="222" spans="1:3" ht="12.75">
      <c r="A222" s="21"/>
      <c r="B222" s="22"/>
      <c r="C222" s="21"/>
    </row>
    <row r="223" spans="1:3" ht="12.75">
      <c r="A223" s="21"/>
      <c r="B223" s="22"/>
      <c r="C223" s="21"/>
    </row>
    <row r="224" spans="1:3" ht="12.75">
      <c r="A224" s="21"/>
      <c r="B224" s="22"/>
      <c r="C224" s="21"/>
    </row>
    <row r="225" spans="1:3" ht="12.75">
      <c r="A225" s="21"/>
      <c r="B225" s="22"/>
      <c r="C225" s="21"/>
    </row>
    <row r="226" spans="1:3" ht="12.75">
      <c r="A226" s="21"/>
      <c r="B226" s="22"/>
      <c r="C226" s="21"/>
    </row>
    <row r="227" spans="1:3" ht="12.75">
      <c r="A227" s="21"/>
      <c r="B227" s="22"/>
      <c r="C227" s="21"/>
    </row>
    <row r="228" spans="1:3" ht="12.75">
      <c r="A228" s="21"/>
      <c r="B228" s="22"/>
      <c r="C228" s="21"/>
    </row>
    <row r="229" spans="1:3" ht="12.75">
      <c r="A229" s="21"/>
      <c r="B229" s="22"/>
      <c r="C229" s="21"/>
    </row>
    <row r="230" spans="1:3" ht="12.75">
      <c r="A230" s="21"/>
      <c r="B230" s="22"/>
      <c r="C230" s="21"/>
    </row>
    <row r="231" spans="1:3" ht="12.75">
      <c r="A231" s="21"/>
      <c r="B231" s="22"/>
      <c r="C231" s="21"/>
    </row>
    <row r="232" spans="1:3" ht="12.75">
      <c r="A232" s="21"/>
      <c r="B232" s="22"/>
      <c r="C232" s="21"/>
    </row>
    <row r="233" spans="1:3" ht="12.75">
      <c r="A233" s="21"/>
      <c r="B233" s="22"/>
      <c r="C233" s="21"/>
    </row>
    <row r="234" spans="1:3" ht="12.75">
      <c r="A234" s="21"/>
      <c r="B234" s="22"/>
      <c r="C234" s="21"/>
    </row>
    <row r="235" spans="1:3" ht="12.75">
      <c r="A235" s="21"/>
      <c r="B235" s="22"/>
      <c r="C235" s="21"/>
    </row>
    <row r="236" spans="1:3" ht="12.75">
      <c r="A236" s="21"/>
      <c r="B236" s="22"/>
      <c r="C236" s="21"/>
    </row>
    <row r="237" spans="1:3" ht="12.75">
      <c r="A237" s="21"/>
      <c r="B237" s="22"/>
      <c r="C237" s="21"/>
    </row>
    <row r="238" spans="1:3" ht="12.75">
      <c r="A238" s="21"/>
      <c r="B238" s="22"/>
      <c r="C238" s="21"/>
    </row>
    <row r="239" spans="1:3" ht="12.75">
      <c r="A239" s="21"/>
      <c r="B239" s="22"/>
      <c r="C239" s="21"/>
    </row>
    <row r="240" spans="1:3" ht="12.75">
      <c r="A240" s="21"/>
      <c r="B240" s="22"/>
      <c r="C240" s="21"/>
    </row>
    <row r="241" spans="1:3" ht="12.75">
      <c r="A241" s="21"/>
      <c r="B241" s="22"/>
      <c r="C241" s="21"/>
    </row>
    <row r="242" spans="1:3" ht="12.75">
      <c r="A242" s="21"/>
      <c r="B242" s="22"/>
      <c r="C242" s="21"/>
    </row>
    <row r="243" spans="1:3" ht="12.75">
      <c r="A243" s="21"/>
      <c r="B243" s="22"/>
      <c r="C243" s="21"/>
    </row>
    <row r="244" spans="1:3" ht="12.75">
      <c r="A244" s="21"/>
      <c r="B244" s="22"/>
      <c r="C244" s="21"/>
    </row>
    <row r="245" spans="1:3" ht="12.75">
      <c r="A245" s="21"/>
      <c r="B245" s="22"/>
      <c r="C245" s="21"/>
    </row>
    <row r="246" spans="1:3" ht="12.75">
      <c r="A246" s="21"/>
      <c r="B246" s="22"/>
      <c r="C246" s="21"/>
    </row>
    <row r="247" spans="1:3" ht="12.75">
      <c r="A247" s="21"/>
      <c r="B247" s="22"/>
      <c r="C247" s="21"/>
    </row>
    <row r="248" spans="1:3" ht="12.75">
      <c r="A248" s="21"/>
      <c r="B248" s="22"/>
      <c r="C248" s="21"/>
    </row>
    <row r="249" spans="1:3" ht="12.75">
      <c r="A249" s="21"/>
      <c r="B249" s="22"/>
      <c r="C249" s="21"/>
    </row>
    <row r="250" spans="1:3" ht="12.75">
      <c r="A250" s="21"/>
      <c r="B250" s="22"/>
      <c r="C250" s="21"/>
    </row>
    <row r="251" spans="1:3" ht="12.75">
      <c r="A251" s="21"/>
      <c r="B251" s="22"/>
      <c r="C251" s="21"/>
    </row>
    <row r="252" spans="1:3" ht="12.75">
      <c r="A252" s="21"/>
      <c r="B252" s="22"/>
      <c r="C252" s="21"/>
    </row>
    <row r="253" spans="1:3" ht="12.75">
      <c r="A253" s="21"/>
      <c r="B253" s="22"/>
      <c r="C253" s="21"/>
    </row>
    <row r="254" spans="1:3" ht="12.75">
      <c r="A254" s="21"/>
      <c r="B254" s="22"/>
      <c r="C254" s="21"/>
    </row>
    <row r="255" spans="1:3" ht="12.75">
      <c r="A255" s="21"/>
      <c r="B255" s="22"/>
      <c r="C255" s="21"/>
    </row>
    <row r="256" spans="1:3" ht="12.75">
      <c r="A256" s="21"/>
      <c r="B256" s="22"/>
      <c r="C256" s="21"/>
    </row>
    <row r="257" spans="1:3" ht="12.75">
      <c r="A257" s="21"/>
      <c r="B257" s="22"/>
      <c r="C257" s="21"/>
    </row>
    <row r="258" spans="1:3" ht="12.75">
      <c r="A258" s="21"/>
      <c r="B258" s="22"/>
      <c r="C258" s="21"/>
    </row>
    <row r="259" spans="1:3" ht="12.75">
      <c r="A259" s="21"/>
      <c r="B259" s="22"/>
      <c r="C259" s="21"/>
    </row>
    <row r="260" spans="1:3" ht="12.75">
      <c r="A260" s="21"/>
      <c r="B260" s="22"/>
      <c r="C260" s="21"/>
    </row>
    <row r="261" spans="1:3" ht="12.75">
      <c r="A261" s="21"/>
      <c r="B261" s="22"/>
      <c r="C261" s="21"/>
    </row>
    <row r="262" spans="1:3" ht="12.75">
      <c r="A262" s="21"/>
      <c r="B262" s="22"/>
      <c r="C262" s="21"/>
    </row>
    <row r="263" spans="1:3" ht="12.75">
      <c r="A263" s="21"/>
      <c r="B263" s="22"/>
      <c r="C263" s="21"/>
    </row>
    <row r="264" spans="1:3" ht="12.75">
      <c r="A264" s="21"/>
      <c r="B264" s="22"/>
      <c r="C264" s="21"/>
    </row>
    <row r="265" spans="1:3" ht="12.75">
      <c r="A265" s="21"/>
      <c r="B265" s="22"/>
      <c r="C265" s="21"/>
    </row>
    <row r="266" spans="1:3" ht="12.75">
      <c r="A266" s="21"/>
      <c r="B266" s="22"/>
      <c r="C266" s="21"/>
    </row>
    <row r="267" spans="1:3" ht="12.75">
      <c r="A267" s="21"/>
      <c r="B267" s="22"/>
      <c r="C267" s="21"/>
    </row>
    <row r="268" spans="1:3" ht="12.75">
      <c r="A268" s="21"/>
      <c r="B268" s="22"/>
      <c r="C268" s="21"/>
    </row>
    <row r="269" spans="1:3" ht="12.75">
      <c r="A269" s="21"/>
      <c r="B269" s="22"/>
      <c r="C269" s="21"/>
    </row>
    <row r="270" spans="1:3" ht="12.75">
      <c r="A270" s="21"/>
      <c r="B270" s="22"/>
      <c r="C270" s="21"/>
    </row>
    <row r="271" spans="1:3" ht="12.75">
      <c r="A271" s="21"/>
      <c r="B271" s="22"/>
      <c r="C271" s="21"/>
    </row>
    <row r="272" spans="1:3" ht="12.75">
      <c r="A272" s="21"/>
      <c r="B272" s="22"/>
      <c r="C272" s="21"/>
    </row>
    <row r="273" spans="1:3" ht="12.75">
      <c r="A273" s="21"/>
      <c r="B273" s="22"/>
      <c r="C273" s="21"/>
    </row>
    <row r="274" spans="1:3" ht="12.75">
      <c r="A274" s="21"/>
      <c r="B274" s="22"/>
      <c r="C274" s="21"/>
    </row>
    <row r="275" spans="1:3" ht="12.75">
      <c r="A275" s="21"/>
      <c r="B275" s="22"/>
      <c r="C275" s="21"/>
    </row>
    <row r="276" spans="1:3" ht="12.75">
      <c r="A276" s="21"/>
      <c r="B276" s="22"/>
      <c r="C276" s="21"/>
    </row>
    <row r="277" spans="1:3" ht="12.75">
      <c r="A277" s="21"/>
      <c r="B277" s="22"/>
      <c r="C277" s="21"/>
    </row>
    <row r="278" spans="1:3" ht="12.75">
      <c r="A278" s="21"/>
      <c r="B278" s="22"/>
      <c r="C278" s="21"/>
    </row>
    <row r="279" spans="1:3" ht="12.75">
      <c r="A279" s="21"/>
      <c r="B279" s="22"/>
      <c r="C279" s="21"/>
    </row>
    <row r="280" spans="1:3" ht="12.75">
      <c r="A280" s="21"/>
      <c r="B280" s="22"/>
      <c r="C280" s="21"/>
    </row>
    <row r="281" spans="1:3" ht="12.75">
      <c r="A281" s="21"/>
      <c r="B281" s="22"/>
      <c r="C281" s="21"/>
    </row>
    <row r="282" spans="1:3" ht="12.75">
      <c r="A282" s="21"/>
      <c r="B282" s="22"/>
      <c r="C282" s="21"/>
    </row>
    <row r="283" spans="1:3" ht="12.75">
      <c r="A283" s="21"/>
      <c r="B283" s="22"/>
      <c r="C283" s="21"/>
    </row>
    <row r="284" spans="1:3" ht="12.75">
      <c r="A284" s="21"/>
      <c r="B284" s="22"/>
      <c r="C284" s="21"/>
    </row>
    <row r="285" spans="1:3" ht="12.75">
      <c r="A285" s="21"/>
      <c r="B285" s="22"/>
      <c r="C285" s="21"/>
    </row>
    <row r="286" spans="1:3" ht="12.75">
      <c r="A286" s="21"/>
      <c r="B286" s="22"/>
      <c r="C286" s="21"/>
    </row>
    <row r="287" spans="1:3" ht="12.75">
      <c r="A287" s="21"/>
      <c r="B287" s="22"/>
      <c r="C287" s="21"/>
    </row>
    <row r="288" spans="1:3" ht="12.75">
      <c r="A288" s="21"/>
      <c r="B288" s="22"/>
      <c r="C288" s="21"/>
    </row>
    <row r="289" spans="1:3" ht="12.75">
      <c r="A289" s="21"/>
      <c r="B289" s="22"/>
      <c r="C289" s="21"/>
    </row>
    <row r="290" spans="1:3" ht="12.75">
      <c r="A290" s="21"/>
      <c r="B290" s="22"/>
      <c r="C290" s="21"/>
    </row>
    <row r="291" spans="1:3" ht="12.75">
      <c r="A291" s="21"/>
      <c r="B291" s="22"/>
      <c r="C291" s="21"/>
    </row>
    <row r="292" spans="1:3" ht="12.75">
      <c r="A292" s="21"/>
      <c r="B292" s="22"/>
      <c r="C292" s="21"/>
    </row>
    <row r="293" spans="1:3" ht="12.75">
      <c r="A293" s="21"/>
      <c r="B293" s="22"/>
      <c r="C293" s="21"/>
    </row>
    <row r="294" spans="1:3" ht="12.75">
      <c r="A294" s="21"/>
      <c r="B294" s="22"/>
      <c r="C294" s="21"/>
    </row>
    <row r="295" spans="1:3" ht="12.75">
      <c r="A295" s="21"/>
      <c r="B295" s="22"/>
      <c r="C295" s="21"/>
    </row>
    <row r="296" spans="1:3" ht="12.75">
      <c r="A296" s="21"/>
      <c r="B296" s="22"/>
      <c r="C296" s="21"/>
    </row>
    <row r="297" spans="1:3" ht="12.75">
      <c r="A297" s="21"/>
      <c r="B297" s="22"/>
      <c r="C297" s="21"/>
    </row>
    <row r="298" spans="1:3" ht="12.75">
      <c r="A298" s="21"/>
      <c r="B298" s="22"/>
      <c r="C298" s="21"/>
    </row>
    <row r="299" spans="1:3" ht="12.75">
      <c r="A299" s="21"/>
      <c r="B299" s="22"/>
      <c r="C299" s="21"/>
    </row>
    <row r="300" spans="1:3" ht="12.75">
      <c r="A300" s="21"/>
      <c r="B300" s="22"/>
      <c r="C300" s="21"/>
    </row>
    <row r="301" spans="1:3" ht="12.75">
      <c r="A301" s="21"/>
      <c r="B301" s="22"/>
      <c r="C301" s="21"/>
    </row>
    <row r="302" spans="1:3" ht="12.75">
      <c r="A302" s="21"/>
      <c r="B302" s="22"/>
      <c r="C302" s="21"/>
    </row>
    <row r="303" spans="1:3" ht="12.75">
      <c r="A303" s="21"/>
      <c r="B303" s="22"/>
      <c r="C303" s="21"/>
    </row>
    <row r="304" spans="1:3" ht="12.75">
      <c r="A304" s="21"/>
      <c r="B304" s="22"/>
      <c r="C304" s="21"/>
    </row>
    <row r="305" spans="1:3" ht="12.75">
      <c r="A305" s="21"/>
      <c r="B305" s="22"/>
      <c r="C305" s="21"/>
    </row>
    <row r="306" spans="1:3" ht="12.75">
      <c r="A306" s="21"/>
      <c r="B306" s="22"/>
      <c r="C306" s="21"/>
    </row>
    <row r="307" spans="1:3" ht="12.75">
      <c r="A307" s="21"/>
      <c r="B307" s="22"/>
      <c r="C307" s="21"/>
    </row>
    <row r="308" spans="1:3" ht="12.75">
      <c r="A308" s="21"/>
      <c r="B308" s="22"/>
      <c r="C308" s="21"/>
    </row>
    <row r="309" spans="1:3" ht="12.75">
      <c r="A309" s="21"/>
      <c r="B309" s="22"/>
      <c r="C309" s="21"/>
    </row>
    <row r="310" spans="1:3" ht="12.75">
      <c r="A310" s="21"/>
      <c r="B310" s="22"/>
      <c r="C310" s="21"/>
    </row>
    <row r="311" spans="1:3" ht="12.75">
      <c r="A311" s="21"/>
      <c r="B311" s="22"/>
      <c r="C311" s="21"/>
    </row>
    <row r="312" spans="1:3" ht="12.75">
      <c r="A312" s="21"/>
      <c r="B312" s="22"/>
      <c r="C312" s="21"/>
    </row>
    <row r="313" spans="1:3" ht="12.75">
      <c r="A313" s="21"/>
      <c r="B313" s="22"/>
      <c r="C313" s="21"/>
    </row>
    <row r="314" spans="1:3" ht="12.75">
      <c r="A314" s="21"/>
      <c r="B314" s="22"/>
      <c r="C314" s="21"/>
    </row>
    <row r="315" spans="1:3" ht="12.75">
      <c r="A315" s="21"/>
      <c r="B315" s="22"/>
      <c r="C315" s="21"/>
    </row>
    <row r="316" spans="1:3" ht="12.75">
      <c r="A316" s="21"/>
      <c r="B316" s="22"/>
      <c r="C316" s="21"/>
    </row>
    <row r="317" spans="1:3" ht="12.75">
      <c r="A317" s="21"/>
      <c r="B317" s="22"/>
      <c r="C317" s="21"/>
    </row>
    <row r="318" spans="1:3" ht="12.75">
      <c r="A318" s="21"/>
      <c r="B318" s="22"/>
      <c r="C318" s="21"/>
    </row>
    <row r="319" spans="1:3" ht="12.75">
      <c r="A319" s="21"/>
      <c r="B319" s="22"/>
      <c r="C319" s="21"/>
    </row>
    <row r="320" spans="1:3" ht="12.75">
      <c r="A320" s="21"/>
      <c r="B320" s="22"/>
      <c r="C320" s="21"/>
    </row>
    <row r="321" spans="1:3" ht="12.75">
      <c r="A321" s="21"/>
      <c r="B321" s="22"/>
      <c r="C321" s="21"/>
    </row>
    <row r="322" spans="1:3" ht="12.75">
      <c r="A322" s="21"/>
      <c r="B322" s="22"/>
      <c r="C322" s="21"/>
    </row>
    <row r="323" spans="1:3" ht="12.75">
      <c r="A323" s="21"/>
      <c r="B323" s="22"/>
      <c r="C323" s="21"/>
    </row>
    <row r="324" spans="1:3" ht="12.75">
      <c r="A324" s="21"/>
      <c r="B324" s="22"/>
      <c r="C324" s="21"/>
    </row>
    <row r="325" spans="1:3" ht="12.75">
      <c r="A325" s="21"/>
      <c r="B325" s="22"/>
      <c r="C325" s="21"/>
    </row>
    <row r="326" spans="1:3" ht="12.75">
      <c r="A326" s="21"/>
      <c r="B326" s="22"/>
      <c r="C326" s="21"/>
    </row>
    <row r="327" spans="1:3" ht="12.75">
      <c r="A327" s="21"/>
      <c r="B327" s="22"/>
      <c r="C327" s="21"/>
    </row>
    <row r="328" spans="1:3" ht="12.75">
      <c r="A328" s="21"/>
      <c r="B328" s="22"/>
      <c r="C328" s="21"/>
    </row>
    <row r="329" spans="1:3" ht="12.75">
      <c r="A329" s="21"/>
      <c r="B329" s="22"/>
      <c r="C329" s="21"/>
    </row>
    <row r="330" spans="1:3" ht="12.75">
      <c r="A330" s="21"/>
      <c r="B330" s="22"/>
      <c r="C330" s="21"/>
    </row>
    <row r="331" spans="1:3" ht="12.75">
      <c r="A331" s="21"/>
      <c r="B331" s="22"/>
      <c r="C331" s="21"/>
    </row>
    <row r="332" spans="1:3" ht="12.75">
      <c r="A332" s="21"/>
      <c r="B332" s="22"/>
      <c r="C332" s="21"/>
    </row>
    <row r="333" spans="1:3" ht="12.75">
      <c r="A333" s="21"/>
      <c r="B333" s="22"/>
      <c r="C333" s="21"/>
    </row>
    <row r="334" spans="1:3" ht="12.75">
      <c r="A334" s="21"/>
      <c r="B334" s="22"/>
      <c r="C334" s="21"/>
    </row>
    <row r="335" spans="1:3" ht="12.75">
      <c r="A335" s="21"/>
      <c r="B335" s="22"/>
      <c r="C335" s="21"/>
    </row>
    <row r="336" spans="1:3" ht="12.75">
      <c r="A336" s="21"/>
      <c r="B336" s="22"/>
      <c r="C336" s="21"/>
    </row>
    <row r="337" spans="1:3" ht="12.75">
      <c r="A337" s="21"/>
      <c r="B337" s="22"/>
      <c r="C337" s="21"/>
    </row>
    <row r="338" spans="1:3" ht="12.75">
      <c r="A338" s="21"/>
      <c r="B338" s="22"/>
      <c r="C338" s="21"/>
    </row>
    <row r="339" spans="1:3" ht="12.75">
      <c r="A339" s="21"/>
      <c r="B339" s="22"/>
      <c r="C339" s="21"/>
    </row>
    <row r="340" spans="1:3" ht="12.75">
      <c r="A340" s="21"/>
      <c r="B340" s="22"/>
      <c r="C340" s="21"/>
    </row>
    <row r="341" spans="1:3" ht="12.75">
      <c r="A341" s="21"/>
      <c r="B341" s="22"/>
      <c r="C341" s="21"/>
    </row>
    <row r="342" spans="1:3" ht="12.75">
      <c r="A342" s="21"/>
      <c r="B342" s="22"/>
      <c r="C342" s="21"/>
    </row>
    <row r="343" spans="1:3" ht="12.75">
      <c r="A343" s="21"/>
      <c r="B343" s="22"/>
      <c r="C343" s="21"/>
    </row>
    <row r="344" spans="1:3" ht="12.75">
      <c r="A344" s="21"/>
      <c r="B344" s="22"/>
      <c r="C344" s="21"/>
    </row>
    <row r="345" spans="1:3" ht="12.75">
      <c r="A345" s="21"/>
      <c r="B345" s="22"/>
      <c r="C345" s="21"/>
    </row>
    <row r="346" spans="1:3" ht="12.75">
      <c r="A346" s="21"/>
      <c r="B346" s="22"/>
      <c r="C346" s="21"/>
    </row>
    <row r="347" spans="1:3" ht="12.75">
      <c r="A347" s="21"/>
      <c r="B347" s="22"/>
      <c r="C347" s="21"/>
    </row>
    <row r="348" spans="1:3" ht="12.75">
      <c r="A348" s="21"/>
      <c r="B348" s="22"/>
      <c r="C348" s="21"/>
    </row>
    <row r="349" spans="1:3" ht="12.75">
      <c r="A349" s="21"/>
      <c r="B349" s="22"/>
      <c r="C349" s="21"/>
    </row>
    <row r="350" spans="1:3" ht="12.75">
      <c r="A350" s="21"/>
      <c r="B350" s="22"/>
      <c r="C350" s="21"/>
    </row>
    <row r="351" spans="1:3" ht="12.75">
      <c r="A351" s="21"/>
      <c r="B351" s="22"/>
      <c r="C351" s="21"/>
    </row>
    <row r="352" spans="1:3" ht="12.75">
      <c r="A352" s="21"/>
      <c r="B352" s="22"/>
      <c r="C352" s="21"/>
    </row>
    <row r="353" spans="1:3" ht="12.75">
      <c r="A353" s="21"/>
      <c r="B353" s="22"/>
      <c r="C353" s="21"/>
    </row>
    <row r="354" spans="1:3" ht="12.75">
      <c r="A354" s="21"/>
      <c r="B354" s="22"/>
      <c r="C354" s="21"/>
    </row>
    <row r="355" spans="1:3" ht="12.75">
      <c r="A355" s="21"/>
      <c r="B355" s="22"/>
      <c r="C355" s="21"/>
    </row>
    <row r="356" spans="1:3" ht="12.75">
      <c r="A356" s="21"/>
      <c r="B356" s="22"/>
      <c r="C356" s="21"/>
    </row>
    <row r="357" spans="1:3" ht="12.75">
      <c r="A357" s="21"/>
      <c r="B357" s="22"/>
      <c r="C357" s="21"/>
    </row>
    <row r="358" spans="1:3" ht="12.75">
      <c r="A358" s="21"/>
      <c r="B358" s="22"/>
      <c r="C358" s="21"/>
    </row>
    <row r="359" spans="1:3" ht="12.75">
      <c r="A359" s="21"/>
      <c r="B359" s="22"/>
      <c r="C359" s="21"/>
    </row>
    <row r="360" spans="1:3" ht="12.75">
      <c r="A360" s="21"/>
      <c r="B360" s="22"/>
      <c r="C360" s="21"/>
    </row>
    <row r="361" spans="1:3" ht="12.75">
      <c r="A361" s="21"/>
      <c r="B361" s="22"/>
      <c r="C361" s="21"/>
    </row>
    <row r="362" spans="1:3" ht="12.75">
      <c r="A362" s="21"/>
      <c r="B362" s="22"/>
      <c r="C362" s="21"/>
    </row>
    <row r="363" spans="1:3" ht="12.75">
      <c r="A363" s="21"/>
      <c r="B363" s="22"/>
      <c r="C363" s="21"/>
    </row>
    <row r="364" spans="1:3" ht="12.75">
      <c r="A364" s="21"/>
      <c r="B364" s="22"/>
      <c r="C364" s="21"/>
    </row>
    <row r="365" spans="1:3" ht="12.75">
      <c r="A365" s="21"/>
      <c r="B365" s="22"/>
      <c r="C365" s="21"/>
    </row>
    <row r="366" spans="1:3" ht="12.75">
      <c r="A366" s="21"/>
      <c r="B366" s="22"/>
      <c r="C366" s="21"/>
    </row>
    <row r="367" spans="1:3" ht="12.75">
      <c r="A367" s="21"/>
      <c r="B367" s="22"/>
      <c r="C367" s="21"/>
    </row>
    <row r="368" spans="1:3" ht="12.75">
      <c r="A368" s="21"/>
      <c r="B368" s="22"/>
      <c r="C368" s="21"/>
    </row>
    <row r="369" spans="1:3" ht="12.75">
      <c r="A369" s="21"/>
      <c r="B369" s="22"/>
      <c r="C369" s="21"/>
    </row>
    <row r="370" spans="1:3" ht="12.75">
      <c r="A370" s="21"/>
      <c r="B370" s="22"/>
      <c r="C370" s="21"/>
    </row>
    <row r="371" spans="1:3" ht="12.75">
      <c r="A371" s="21"/>
      <c r="B371" s="22"/>
      <c r="C371" s="21"/>
    </row>
    <row r="372" spans="1:3" ht="12.75">
      <c r="A372" s="21"/>
      <c r="B372" s="22"/>
      <c r="C372" s="21"/>
    </row>
    <row r="373" spans="1:3" ht="12.75">
      <c r="A373" s="21"/>
      <c r="B373" s="22"/>
      <c r="C373" s="21"/>
    </row>
    <row r="374" spans="1:3" ht="12.75">
      <c r="A374" s="21"/>
      <c r="B374" s="22"/>
      <c r="C374" s="21"/>
    </row>
    <row r="375" spans="1:3" ht="12.75">
      <c r="A375" s="21"/>
      <c r="B375" s="22"/>
      <c r="C375" s="21"/>
    </row>
    <row r="376" spans="1:3" ht="12.75">
      <c r="A376" s="21"/>
      <c r="B376" s="22"/>
      <c r="C376" s="21"/>
    </row>
    <row r="377" spans="1:3" ht="12.75">
      <c r="A377" s="21"/>
      <c r="B377" s="22"/>
      <c r="C377" s="21"/>
    </row>
    <row r="378" spans="1:3" ht="12.75">
      <c r="A378" s="21"/>
      <c r="B378" s="22"/>
      <c r="C378" s="21"/>
    </row>
    <row r="379" spans="1:3" ht="12.75">
      <c r="A379" s="21"/>
      <c r="B379" s="22"/>
      <c r="C379" s="21"/>
    </row>
    <row r="380" spans="1:3" ht="12.75">
      <c r="A380" s="21"/>
      <c r="B380" s="22"/>
      <c r="C380" s="21"/>
    </row>
    <row r="381" spans="1:3" ht="12.75">
      <c r="A381" s="21"/>
      <c r="B381" s="22"/>
      <c r="C381" s="21"/>
    </row>
    <row r="382" spans="1:3" ht="12.75">
      <c r="A382" s="21"/>
      <c r="B382" s="22"/>
      <c r="C382" s="21"/>
    </row>
    <row r="383" spans="1:3" ht="12.75">
      <c r="A383" s="21"/>
      <c r="B383" s="22"/>
      <c r="C383" s="21"/>
    </row>
    <row r="384" spans="1:3" ht="12.75">
      <c r="A384" s="21"/>
      <c r="B384" s="22"/>
      <c r="C384" s="21"/>
    </row>
    <row r="385" spans="1:3" ht="12.75">
      <c r="A385" s="21"/>
      <c r="B385" s="22"/>
      <c r="C385" s="21"/>
    </row>
    <row r="386" spans="1:3" ht="12.75">
      <c r="A386" s="21"/>
      <c r="B386" s="22"/>
      <c r="C386" s="21"/>
    </row>
    <row r="387" spans="1:3" ht="12.75">
      <c r="A387" s="21"/>
      <c r="B387" s="22"/>
      <c r="C387" s="21"/>
    </row>
    <row r="388" spans="1:3" ht="12.75">
      <c r="A388" s="21"/>
      <c r="B388" s="22"/>
      <c r="C388" s="21"/>
    </row>
    <row r="389" spans="1:3" ht="12.75">
      <c r="A389" s="21"/>
      <c r="B389" s="22"/>
      <c r="C389" s="21"/>
    </row>
    <row r="390" spans="1:3" ht="12.75">
      <c r="A390" s="21"/>
      <c r="B390" s="22"/>
      <c r="C390" s="21"/>
    </row>
    <row r="391" spans="1:3" ht="12.75">
      <c r="A391" s="21"/>
      <c r="B391" s="22"/>
      <c r="C391" s="21"/>
    </row>
    <row r="392" spans="1:3" ht="12.75">
      <c r="A392" s="21"/>
      <c r="B392" s="22"/>
      <c r="C392" s="21"/>
    </row>
    <row r="393" spans="1:3" ht="12.75">
      <c r="A393" s="21"/>
      <c r="B393" s="22"/>
      <c r="C393" s="21"/>
    </row>
    <row r="394" spans="1:3" ht="12.75">
      <c r="A394" s="21"/>
      <c r="B394" s="22"/>
      <c r="C394" s="21"/>
    </row>
    <row r="395" spans="1:3" ht="12.75">
      <c r="A395" s="21"/>
      <c r="B395" s="22"/>
      <c r="C395" s="21"/>
    </row>
    <row r="396" spans="1:3" ht="12.75">
      <c r="A396" s="21"/>
      <c r="B396" s="22"/>
      <c r="C396" s="21"/>
    </row>
    <row r="397" spans="1:3" ht="12.75">
      <c r="A397" s="21"/>
      <c r="B397" s="22"/>
      <c r="C397" s="21"/>
    </row>
    <row r="398" spans="1:3" ht="12.75">
      <c r="A398" s="21"/>
      <c r="B398" s="22"/>
      <c r="C398" s="21"/>
    </row>
    <row r="399" spans="1:3" ht="12.75">
      <c r="A399" s="21"/>
      <c r="B399" s="22"/>
      <c r="C399" s="21"/>
    </row>
    <row r="400" spans="1:3" ht="12.75">
      <c r="A400" s="21"/>
      <c r="B400" s="22"/>
      <c r="C400" s="21"/>
    </row>
    <row r="401" spans="1:3" ht="12.75">
      <c r="A401" s="21"/>
      <c r="B401" s="22"/>
      <c r="C401" s="21"/>
    </row>
    <row r="402" spans="1:3" ht="12.75">
      <c r="A402" s="21"/>
      <c r="B402" s="22"/>
      <c r="C402" s="21"/>
    </row>
    <row r="403" spans="1:3" ht="12.75">
      <c r="A403" s="21"/>
      <c r="B403" s="22"/>
      <c r="C403" s="21"/>
    </row>
    <row r="404" spans="1:3" ht="12.75">
      <c r="A404" s="21"/>
      <c r="B404" s="22"/>
      <c r="C404" s="21"/>
    </row>
    <row r="405" spans="1:3" ht="12.75">
      <c r="A405" s="21"/>
      <c r="B405" s="22"/>
      <c r="C405" s="21"/>
    </row>
    <row r="406" spans="1:3" ht="12.75">
      <c r="A406" s="21"/>
      <c r="B406" s="22"/>
      <c r="C406" s="21"/>
    </row>
    <row r="407" spans="1:3" ht="12.75">
      <c r="A407" s="21"/>
      <c r="B407" s="22"/>
      <c r="C407" s="21"/>
    </row>
    <row r="408" spans="1:3" ht="12.75">
      <c r="A408" s="21"/>
      <c r="B408" s="22"/>
      <c r="C408" s="21"/>
    </row>
    <row r="409" spans="1:3" ht="12.75">
      <c r="A409" s="21"/>
      <c r="B409" s="22"/>
      <c r="C409" s="21"/>
    </row>
    <row r="410" spans="1:3" ht="12.75">
      <c r="A410" s="21"/>
      <c r="B410" s="22"/>
      <c r="C410" s="21"/>
    </row>
    <row r="411" spans="1:3" ht="12.75">
      <c r="A411" s="21"/>
      <c r="B411" s="22"/>
      <c r="C411" s="21"/>
    </row>
    <row r="412" spans="1:3" ht="12.75">
      <c r="A412" s="21"/>
      <c r="B412" s="22"/>
      <c r="C412" s="21"/>
    </row>
    <row r="413" spans="1:3" ht="12.75">
      <c r="A413" s="21"/>
      <c r="B413" s="22"/>
      <c r="C413" s="21"/>
    </row>
    <row r="414" spans="1:3" ht="12.75">
      <c r="A414" s="21"/>
      <c r="B414" s="22"/>
      <c r="C414" s="21"/>
    </row>
    <row r="415" spans="1:3" ht="12.75">
      <c r="A415" s="21"/>
      <c r="B415" s="22"/>
      <c r="C415" s="21"/>
    </row>
    <row r="416" spans="1:3" ht="12.75">
      <c r="A416" s="21"/>
      <c r="B416" s="22"/>
      <c r="C416" s="21"/>
    </row>
    <row r="417" spans="1:3" ht="12.75">
      <c r="A417" s="21"/>
      <c r="B417" s="22"/>
      <c r="C417" s="21"/>
    </row>
    <row r="418" spans="1:3" ht="12.75">
      <c r="A418" s="21"/>
      <c r="B418" s="22"/>
      <c r="C418" s="21"/>
    </row>
    <row r="419" spans="1:3" ht="12.75">
      <c r="A419" s="21"/>
      <c r="B419" s="22"/>
      <c r="C419" s="21"/>
    </row>
    <row r="420" spans="1:3" ht="12.75">
      <c r="A420" s="21"/>
      <c r="B420" s="22"/>
      <c r="C420" s="21"/>
    </row>
    <row r="421" spans="1:3" ht="12.75">
      <c r="A421" s="21"/>
      <c r="B421" s="22"/>
      <c r="C421" s="21"/>
    </row>
    <row r="422" spans="1:3" ht="12.75">
      <c r="A422" s="21"/>
      <c r="B422" s="22"/>
      <c r="C422" s="21"/>
    </row>
    <row r="423" spans="1:3" ht="12.75">
      <c r="A423" s="21"/>
      <c r="B423" s="22"/>
      <c r="C423" s="21"/>
    </row>
    <row r="424" spans="1:3" ht="12.75">
      <c r="A424" s="21"/>
      <c r="B424" s="22"/>
      <c r="C424" s="21"/>
    </row>
    <row r="425" spans="1:3" ht="12.75">
      <c r="A425" s="21"/>
      <c r="B425" s="22"/>
      <c r="C425" s="21"/>
    </row>
    <row r="426" spans="1:3" ht="12.75">
      <c r="A426" s="21"/>
      <c r="B426" s="22"/>
      <c r="C426" s="21"/>
    </row>
    <row r="427" spans="1:3" ht="12.75">
      <c r="A427" s="21"/>
      <c r="B427" s="22"/>
      <c r="C427" s="21"/>
    </row>
    <row r="428" spans="1:3" ht="12.75">
      <c r="A428" s="21"/>
      <c r="B428" s="22"/>
      <c r="C428" s="21"/>
    </row>
    <row r="429" spans="1:3" ht="12.75">
      <c r="A429" s="21"/>
      <c r="B429" s="22"/>
      <c r="C429" s="21"/>
    </row>
    <row r="430" spans="1:3" ht="12.75">
      <c r="A430" s="21"/>
      <c r="B430" s="22"/>
      <c r="C430" s="21"/>
    </row>
    <row r="431" spans="1:3" ht="12.75">
      <c r="A431" s="21"/>
      <c r="B431" s="22"/>
      <c r="C431" s="21"/>
    </row>
    <row r="432" spans="1:3" ht="12.75">
      <c r="A432" s="21"/>
      <c r="B432" s="22"/>
      <c r="C432" s="21"/>
    </row>
    <row r="433" spans="1:3" ht="12.75">
      <c r="A433" s="21"/>
      <c r="B433" s="22"/>
      <c r="C433" s="21"/>
    </row>
    <row r="434" spans="1:3" ht="12.75">
      <c r="A434" s="21"/>
      <c r="B434" s="22"/>
      <c r="C434" s="21"/>
    </row>
    <row r="435" spans="1:3" ht="12.75">
      <c r="A435" s="21"/>
      <c r="B435" s="22"/>
      <c r="C435" s="21"/>
    </row>
    <row r="436" spans="1:3" ht="12.75">
      <c r="A436" s="21"/>
      <c r="B436" s="22"/>
      <c r="C436" s="21"/>
    </row>
  </sheetData>
  <mergeCells count="5">
    <mergeCell ref="B1:C1"/>
    <mergeCell ref="B2:C2"/>
    <mergeCell ref="A120:B120"/>
    <mergeCell ref="A4:C4"/>
    <mergeCell ref="A5:C5"/>
  </mergeCells>
  <printOptions/>
  <pageMargins left="0.77" right="0.33" top="0.51" bottom="0.52" header="0.38" footer="0.31496062992125984"/>
  <pageSetup horizontalDpi="600" verticalDpi="600" orientation="portrait" paperSize="9" r:id="rId1"/>
  <rowBreaks count="2" manualBreakCount="2">
    <brk id="44" max="2" man="1"/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Lewandowska</dc:creator>
  <cp:keywords/>
  <dc:description/>
  <cp:lastModifiedBy>Aneta</cp:lastModifiedBy>
  <cp:lastPrinted>2007-12-17T12:21:46Z</cp:lastPrinted>
  <dcterms:created xsi:type="dcterms:W3CDTF">2001-10-24T04:45:25Z</dcterms:created>
  <dcterms:modified xsi:type="dcterms:W3CDTF">2008-01-02T09:24:44Z</dcterms:modified>
  <cp:category/>
  <cp:version/>
  <cp:contentType/>
  <cp:contentStatus/>
</cp:coreProperties>
</file>