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'Arkusz1'!$A$1:$F$107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<sst xmlns="http://schemas.openxmlformats.org/spreadsheetml/2006/main" count="112" uniqueCount="98">
  <si>
    <t>NAZWA ZADANIA</t>
  </si>
  <si>
    <t>Klasyfikacja budżetowa</t>
  </si>
  <si>
    <t>Kwota w zł</t>
  </si>
  <si>
    <t>Dz.</t>
  </si>
  <si>
    <t>Rozdz.</t>
  </si>
  <si>
    <t xml:space="preserve">§ </t>
  </si>
  <si>
    <t>Załącznik nr 1 do uchwały Rady Powiatu Cieszyńskiego</t>
  </si>
  <si>
    <t>WYDATKI MAJĄTKOWE</t>
  </si>
  <si>
    <t>W BUDŻECIE POWIATU NA ROK 2006</t>
  </si>
  <si>
    <t>1.</t>
  </si>
  <si>
    <t>I. WYDATKI NA FINANSOWANIE INWESTYCJI</t>
  </si>
  <si>
    <t>Poprawa spójności układu komunikacyjnego Cieszyna</t>
  </si>
  <si>
    <t>a) etap I, część I</t>
  </si>
  <si>
    <t>b) etap II</t>
  </si>
  <si>
    <t>2.</t>
  </si>
  <si>
    <t>Przebudowa drogi S 2644 w Jaworzynce</t>
  </si>
  <si>
    <t>3.</t>
  </si>
  <si>
    <t>Przebudowa drogi S 2619 w Gminie Skoczów</t>
  </si>
  <si>
    <t>a) modernizacja na odcinku 0,6 km w Ochabach</t>
  </si>
  <si>
    <t>b) projekt</t>
  </si>
  <si>
    <t>4.</t>
  </si>
  <si>
    <t>Przebudowa drogi S 2627 w Drogomyślu</t>
  </si>
  <si>
    <t>5.</t>
  </si>
  <si>
    <t>6.</t>
  </si>
  <si>
    <t>Przebudowa drogi S 2621 w Zamarskach (projekt)</t>
  </si>
  <si>
    <t>7.</t>
  </si>
  <si>
    <t>Przebudowa drogi S 2616 w Kończycach Wielkich - projekt</t>
  </si>
  <si>
    <t>8.</t>
  </si>
  <si>
    <t>Przebudowa drogi S 2627 etap I (na odc.6,6 km od centrum Pruchnej do drogi DW937) - projekt - dokończenie</t>
  </si>
  <si>
    <t>9.</t>
  </si>
  <si>
    <t>Przebudowa drogi S 2643 w Istebnej</t>
  </si>
  <si>
    <t>10.</t>
  </si>
  <si>
    <t>Przystosowanie układu komunikacyjnego Skoczowa, w tym:</t>
  </si>
  <si>
    <t>11.</t>
  </si>
  <si>
    <t>Przebudowa drogi Wisła Czarne - Szarcula - Kubalonka</t>
  </si>
  <si>
    <t>12.</t>
  </si>
  <si>
    <t>13.</t>
  </si>
  <si>
    <t>Opracowanie dokumentacji obiektów mostowych w ciągu ul. Łyska w Cieszynie</t>
  </si>
  <si>
    <t>14.</t>
  </si>
  <si>
    <t>Budowa ronda w Górkach Wielkich</t>
  </si>
  <si>
    <t>15.</t>
  </si>
  <si>
    <t>a) modernizacja węzła cieplnego i instalacji c.o.</t>
  </si>
  <si>
    <t>b) remont dachu</t>
  </si>
  <si>
    <t>c) rozbudowa sieci informatycznej</t>
  </si>
  <si>
    <t>16.</t>
  </si>
  <si>
    <t>Modernizacja boiska sportowego przy ZSO w Skoczowie</t>
  </si>
  <si>
    <t>17.</t>
  </si>
  <si>
    <t>Modernizacja dachu na budynku LO im. Osuchowskiego w Cieszynie</t>
  </si>
  <si>
    <t>18.</t>
  </si>
  <si>
    <t>Modernizacja budynku szkoły ZSP nr 2 w Cieszynie (mykologia + remont instalacji c.o.)</t>
  </si>
  <si>
    <t>19.</t>
  </si>
  <si>
    <t>Wymiana okien w ZSEG w Cieszynie</t>
  </si>
  <si>
    <t>20.</t>
  </si>
  <si>
    <t>Termomodernizacja obiektów ZSP nr 1 w Cieszynie</t>
  </si>
  <si>
    <t>21.</t>
  </si>
  <si>
    <t>Modernizacja i rozbudowa Szpitala Śląskiego w cieszynie - dział diagnostyczno - zabiegowy - etap I prace budowlane</t>
  </si>
  <si>
    <t>22.</t>
  </si>
  <si>
    <t>Adaptacja pomieszczeń w Międzyświeciu i Zebrzydowicach dla wychowanków DD Kończyce Wielkie</t>
  </si>
  <si>
    <t>23.</t>
  </si>
  <si>
    <t>24.</t>
  </si>
  <si>
    <t>25.</t>
  </si>
  <si>
    <t>Instalacja sygnalizacji p.poż. w DPS Skoczów</t>
  </si>
  <si>
    <t>26.</t>
  </si>
  <si>
    <t>Likwidacja zagrzybienia ścian w DPS Drogomyśl</t>
  </si>
  <si>
    <t>Przebudowa pomieszczeń w SSM Ustroń</t>
  </si>
  <si>
    <t>II. ZAKUPY ŚRODKÓW TRWAŁYCH</t>
  </si>
  <si>
    <t>Zakup programu księgowego dla PZDP</t>
  </si>
  <si>
    <t>Zakup zestawów komputerowych dla Starostwa</t>
  </si>
  <si>
    <t>Wdrożenie systemu SEKAP</t>
  </si>
  <si>
    <t>Zakup programu Nord 32 Antywirus (120 stanowisk)</t>
  </si>
  <si>
    <t>Aktualizacja programów z wersji DOS na Windows (Finanse, Kasa, Płace, Wieczyste Użytkowanie)</t>
  </si>
  <si>
    <t>Zakup laptopa dla Wydziału Rozwoju</t>
  </si>
  <si>
    <t>Zakup programu komputerowego firmy "Vulcan"</t>
  </si>
  <si>
    <t>Zakup aparatu rentgenowskiego dla Szpitala Śląskiego w Cieszynie</t>
  </si>
  <si>
    <t>Zakup samochodu dla DPS Pogórze</t>
  </si>
  <si>
    <t>Zakup platformy przyschodowej dla DPS Cieszyn</t>
  </si>
  <si>
    <t>Rzem zakupy środków trwałych</t>
  </si>
  <si>
    <t>RAZEM WYDATKI MAJĄTKOWE</t>
  </si>
  <si>
    <t>6058/9</t>
  </si>
  <si>
    <t>6050</t>
  </si>
  <si>
    <t>-</t>
  </si>
  <si>
    <t>6068/9</t>
  </si>
  <si>
    <t>Lp</t>
  </si>
  <si>
    <t>Zakup programu Pakiet Microsoft Office Basic      (20 stanowisk)</t>
  </si>
  <si>
    <t>Drenaż opaskowy wokół budynku tzw. Zamek w DPS Pogórze</t>
  </si>
  <si>
    <t>Przebudowa drogi powiatowej S 2638 Skoczów - Landek w Pierśćcu"</t>
  </si>
  <si>
    <t xml:space="preserve">Zakup programu Lex Omega </t>
  </si>
  <si>
    <t>b) wykupy gruntów ul. Dominikańska</t>
  </si>
  <si>
    <t xml:space="preserve">a) przebudowa ul. 3 Maja i Daszyńskiego </t>
  </si>
  <si>
    <t xml:space="preserve">Modernizacja dróg w Gminie Ustroń </t>
  </si>
  <si>
    <t>a) połączenie ul. Ciężarowej z ul. Górny Bór (dokumentacja)</t>
  </si>
  <si>
    <t>b) przebudowa ul. Objazdowej, Cieszyńskiej i Bielskiej (dokumentacja)</t>
  </si>
  <si>
    <t>c) przebudowa ul. Górny Bór (dokumentacja)</t>
  </si>
  <si>
    <t>Dokumentacja dla zadania pn. "Przebudowa ul. Mickiewicza w Skoczowie"</t>
  </si>
  <si>
    <t>27.</t>
  </si>
  <si>
    <t>Razem (pozycje 1 do 27)</t>
  </si>
  <si>
    <t xml:space="preserve">Modernizacja budynku Starostwa przy ul. Szerokiej </t>
  </si>
  <si>
    <t>Nr XLII/423/06 z dnia 26 czerwca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</si>
</sst>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1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indent="1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 quotePrefix="1">
      <alignment horizontal="center" vertical="top"/>
    </xf>
    <xf numFmtId="3" fontId="6" fillId="0" borderId="10" xfId="0" applyNumberFormat="1" applyFont="1" applyBorder="1" applyAlignment="1">
      <alignment vertical="top"/>
    </xf>
    <xf numFmtId="3" fontId="6" fillId="0" borderId="13" xfId="0" applyNumberFormat="1" applyFont="1" applyBorder="1" applyAlignment="1" quotePrefix="1">
      <alignment horizontal="center" vertical="top"/>
    </xf>
    <xf numFmtId="3" fontId="7" fillId="0" borderId="10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 inden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3" fontId="6" fillId="0" borderId="15" xfId="0" applyNumberFormat="1" applyFont="1" applyBorder="1" applyAlignment="1">
      <alignment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3" fontId="6" fillId="0" borderId="5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 indent="1"/>
    </xf>
    <xf numFmtId="0" fontId="5" fillId="0" borderId="5" xfId="0" applyFont="1" applyBorder="1" applyAlignment="1">
      <alignment horizontal="center" vertical="top"/>
    </xf>
    <xf numFmtId="0" fontId="6" fillId="0" borderId="0" xfId="0" applyFont="1" applyAlignment="1">
      <alignment horizontal="left" vertical="top" wrapText="1" inden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17" fontId="6" fillId="0" borderId="13" xfId="0" applyNumberFormat="1" applyFont="1" applyBorder="1" applyAlignment="1" quotePrefix="1">
      <alignment horizontal="center" vertical="top"/>
    </xf>
    <xf numFmtId="0" fontId="5" fillId="0" borderId="15" xfId="0" applyFont="1" applyBorder="1" applyAlignment="1">
      <alignment horizontal="center" vertical="top"/>
    </xf>
    <xf numFmtId="0" fontId="6" fillId="0" borderId="0" xfId="0" applyFont="1" applyAlignment="1">
      <alignment/>
    </xf>
    <xf numFmtId="3" fontId="8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2" fontId="5" fillId="0" borderId="1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view="pageBreakPreview" zoomScaleSheetLayoutView="100" workbookViewId="0" topLeftCell="A1">
      <selection activeCell="C2" sqref="C2:F2"/>
    </sheetView>
  </sheetViews>
  <sheetFormatPr defaultColWidth="9.00390625" defaultRowHeight="12.75"/>
  <cols>
    <col min="1" max="1" width="5.375" style="1" customWidth="1"/>
    <col min="2" max="2" width="47.875" style="0" customWidth="1"/>
    <col min="3" max="3" width="7.00390625" style="1" customWidth="1"/>
    <col min="4" max="4" width="8.125" style="1" customWidth="1"/>
    <col min="5" max="5" width="9.125" style="1" customWidth="1"/>
    <col min="6" max="6" width="13.75390625" style="0" customWidth="1"/>
    <col min="7" max="7" width="10.125" style="0" bestFit="1" customWidth="1"/>
  </cols>
  <sheetData>
    <row r="1" spans="1:6" ht="15.75">
      <c r="A1" s="9"/>
      <c r="B1" s="59" t="s">
        <v>6</v>
      </c>
      <c r="C1" s="59"/>
      <c r="D1" s="59"/>
      <c r="E1" s="59"/>
      <c r="F1" s="59"/>
    </row>
    <row r="2" spans="1:6" ht="15.75">
      <c r="A2" s="9"/>
      <c r="B2" s="56"/>
      <c r="C2" s="59" t="s">
        <v>97</v>
      </c>
      <c r="D2" s="59"/>
      <c r="E2" s="59"/>
      <c r="F2" s="59"/>
    </row>
    <row r="3" spans="1:6" ht="10.5" customHeight="1">
      <c r="A3" s="9"/>
      <c r="B3" s="10"/>
      <c r="C3" s="11"/>
      <c r="D3" s="11"/>
      <c r="E3" s="11"/>
      <c r="F3" s="12"/>
    </row>
    <row r="4" spans="1:6" ht="18.75">
      <c r="A4" s="63" t="s">
        <v>7</v>
      </c>
      <c r="B4" s="63"/>
      <c r="C4" s="63"/>
      <c r="D4" s="63"/>
      <c r="E4" s="63"/>
      <c r="F4" s="63"/>
    </row>
    <row r="5" spans="1:6" ht="18.75">
      <c r="A5" s="63" t="s">
        <v>8</v>
      </c>
      <c r="B5" s="63"/>
      <c r="C5" s="63"/>
      <c r="D5" s="63"/>
      <c r="E5" s="63"/>
      <c r="F5" s="63"/>
    </row>
    <row r="6" spans="1:6" ht="9.75" customHeight="1">
      <c r="A6" s="9"/>
      <c r="B6" s="10"/>
      <c r="C6" s="9"/>
      <c r="D6" s="9"/>
      <c r="E6" s="9"/>
      <c r="F6" s="10"/>
    </row>
    <row r="7" spans="1:6" ht="15.75">
      <c r="A7" s="60" t="s">
        <v>82</v>
      </c>
      <c r="B7" s="60" t="s">
        <v>0</v>
      </c>
      <c r="C7" s="60" t="s">
        <v>1</v>
      </c>
      <c r="D7" s="60"/>
      <c r="E7" s="60"/>
      <c r="F7" s="60" t="s">
        <v>2</v>
      </c>
    </row>
    <row r="8" spans="1:6" ht="15.75">
      <c r="A8" s="60"/>
      <c r="B8" s="60"/>
      <c r="C8" s="13" t="s">
        <v>3</v>
      </c>
      <c r="D8" s="14" t="s">
        <v>4</v>
      </c>
      <c r="E8" s="15" t="s">
        <v>5</v>
      </c>
      <c r="F8" s="60"/>
    </row>
    <row r="9" spans="1:6" ht="9.75" customHeight="1">
      <c r="A9" s="16"/>
      <c r="B9" s="17"/>
      <c r="C9" s="18"/>
      <c r="D9" s="19"/>
      <c r="E9" s="20"/>
      <c r="F9" s="17"/>
    </row>
    <row r="10" spans="1:6" ht="14.25" customHeight="1">
      <c r="A10" s="21"/>
      <c r="B10" s="22" t="s">
        <v>10</v>
      </c>
      <c r="C10" s="23"/>
      <c r="D10" s="24"/>
      <c r="E10" s="25"/>
      <c r="F10" s="26"/>
    </row>
    <row r="11" spans="1:6" ht="9.75" customHeight="1">
      <c r="A11" s="21"/>
      <c r="B11" s="26"/>
      <c r="C11" s="23"/>
      <c r="D11" s="24"/>
      <c r="E11" s="25"/>
      <c r="F11" s="26"/>
    </row>
    <row r="12" spans="1:6" ht="31.5">
      <c r="A12" s="27" t="s">
        <v>9</v>
      </c>
      <c r="B12" s="28" t="s">
        <v>11</v>
      </c>
      <c r="C12" s="29">
        <v>600</v>
      </c>
      <c r="D12" s="30">
        <v>60014</v>
      </c>
      <c r="E12" s="31" t="s">
        <v>80</v>
      </c>
      <c r="F12" s="32">
        <f>SUM(F13:F14)</f>
        <v>7852769</v>
      </c>
    </row>
    <row r="13" spans="1:6" ht="15.75">
      <c r="A13" s="27"/>
      <c r="B13" s="28" t="s">
        <v>12</v>
      </c>
      <c r="C13" s="29"/>
      <c r="D13" s="30"/>
      <c r="E13" s="33" t="s">
        <v>78</v>
      </c>
      <c r="F13" s="34">
        <f>7549000+173079</f>
        <v>7722079</v>
      </c>
    </row>
    <row r="14" spans="1:6" ht="15.75">
      <c r="A14" s="27"/>
      <c r="B14" s="28" t="s">
        <v>13</v>
      </c>
      <c r="C14" s="29"/>
      <c r="D14" s="30"/>
      <c r="E14" s="31" t="s">
        <v>79</v>
      </c>
      <c r="F14" s="34">
        <v>130690</v>
      </c>
    </row>
    <row r="15" spans="1:6" ht="15.75">
      <c r="A15" s="27"/>
      <c r="B15" s="28"/>
      <c r="C15" s="29"/>
      <c r="D15" s="30"/>
      <c r="E15" s="35"/>
      <c r="F15" s="36"/>
    </row>
    <row r="16" spans="1:6" ht="15.75">
      <c r="A16" s="27" t="s">
        <v>14</v>
      </c>
      <c r="B16" s="28" t="s">
        <v>15</v>
      </c>
      <c r="C16" s="29">
        <v>600</v>
      </c>
      <c r="D16" s="30">
        <v>60014</v>
      </c>
      <c r="E16" s="31" t="s">
        <v>78</v>
      </c>
      <c r="F16" s="32">
        <v>2611000</v>
      </c>
    </row>
    <row r="17" spans="1:6" ht="15.75">
      <c r="A17" s="27"/>
      <c r="B17" s="28"/>
      <c r="C17" s="29"/>
      <c r="D17" s="30"/>
      <c r="E17" s="35"/>
      <c r="F17" s="32"/>
    </row>
    <row r="18" spans="1:6" ht="15.75">
      <c r="A18" s="27" t="s">
        <v>16</v>
      </c>
      <c r="B18" s="28" t="s">
        <v>17</v>
      </c>
      <c r="C18" s="29">
        <v>600</v>
      </c>
      <c r="D18" s="30">
        <v>60014</v>
      </c>
      <c r="E18" s="35">
        <v>6050</v>
      </c>
      <c r="F18" s="32">
        <f>SUM(F19:F20)</f>
        <v>1379410</v>
      </c>
    </row>
    <row r="19" spans="1:6" ht="15" customHeight="1">
      <c r="A19" s="27"/>
      <c r="B19" s="28" t="s">
        <v>18</v>
      </c>
      <c r="C19" s="29"/>
      <c r="D19" s="30"/>
      <c r="E19" s="35"/>
      <c r="F19" s="34">
        <v>1355000</v>
      </c>
    </row>
    <row r="20" spans="1:6" ht="15.75">
      <c r="A20" s="27"/>
      <c r="B20" s="28" t="s">
        <v>19</v>
      </c>
      <c r="C20" s="29"/>
      <c r="D20" s="30"/>
      <c r="E20" s="35"/>
      <c r="F20" s="34">
        <v>24410</v>
      </c>
    </row>
    <row r="21" spans="1:6" ht="15.75">
      <c r="A21" s="27"/>
      <c r="B21" s="28"/>
      <c r="C21" s="29"/>
      <c r="D21" s="30"/>
      <c r="E21" s="35"/>
      <c r="F21" s="32"/>
    </row>
    <row r="22" spans="1:6" ht="15.75">
      <c r="A22" s="27" t="s">
        <v>20</v>
      </c>
      <c r="B22" s="28" t="s">
        <v>21</v>
      </c>
      <c r="C22" s="29">
        <v>600</v>
      </c>
      <c r="D22" s="30">
        <v>60014</v>
      </c>
      <c r="E22" s="35">
        <v>6050</v>
      </c>
      <c r="F22" s="32">
        <v>1430000</v>
      </c>
    </row>
    <row r="23" spans="1:6" ht="15.75">
      <c r="A23" s="27"/>
      <c r="B23" s="28"/>
      <c r="C23" s="29"/>
      <c r="D23" s="30"/>
      <c r="E23" s="35"/>
      <c r="F23" s="32"/>
    </row>
    <row r="24" spans="1:6" ht="15.75">
      <c r="A24" s="27" t="s">
        <v>22</v>
      </c>
      <c r="B24" s="28" t="s">
        <v>89</v>
      </c>
      <c r="C24" s="29">
        <v>600</v>
      </c>
      <c r="D24" s="30">
        <v>60014</v>
      </c>
      <c r="E24" s="35">
        <v>6050</v>
      </c>
      <c r="F24" s="32">
        <f>600000+500000</f>
        <v>1100000</v>
      </c>
    </row>
    <row r="25" spans="1:6" ht="15.75">
      <c r="A25" s="27"/>
      <c r="B25" s="28" t="s">
        <v>88</v>
      </c>
      <c r="C25" s="29"/>
      <c r="D25" s="30"/>
      <c r="E25" s="35"/>
      <c r="F25" s="34">
        <v>1000000</v>
      </c>
    </row>
    <row r="26" spans="1:6" ht="15.75">
      <c r="A26" s="27"/>
      <c r="B26" s="28" t="s">
        <v>87</v>
      </c>
      <c r="C26" s="29"/>
      <c r="D26" s="30"/>
      <c r="E26" s="35"/>
      <c r="F26" s="34">
        <v>100000</v>
      </c>
    </row>
    <row r="27" spans="1:6" ht="15.75">
      <c r="A27" s="27"/>
      <c r="B27" s="28"/>
      <c r="C27" s="29"/>
      <c r="D27" s="30"/>
      <c r="E27" s="35"/>
      <c r="F27" s="32"/>
    </row>
    <row r="28" spans="1:6" ht="15.75" customHeight="1">
      <c r="A28" s="27" t="s">
        <v>23</v>
      </c>
      <c r="B28" s="28" t="s">
        <v>24</v>
      </c>
      <c r="C28" s="29">
        <v>600</v>
      </c>
      <c r="D28" s="30">
        <v>60014</v>
      </c>
      <c r="E28" s="35">
        <v>6050</v>
      </c>
      <c r="F28" s="32">
        <v>48000</v>
      </c>
    </row>
    <row r="29" spans="1:6" ht="15.75">
      <c r="A29" s="27"/>
      <c r="B29" s="28"/>
      <c r="C29" s="29"/>
      <c r="D29" s="30"/>
      <c r="E29" s="35"/>
      <c r="F29" s="32"/>
    </row>
    <row r="30" spans="1:6" ht="31.5">
      <c r="A30" s="27" t="s">
        <v>25</v>
      </c>
      <c r="B30" s="28" t="s">
        <v>26</v>
      </c>
      <c r="C30" s="29">
        <v>600</v>
      </c>
      <c r="D30" s="30">
        <v>60014</v>
      </c>
      <c r="E30" s="35">
        <v>6050</v>
      </c>
      <c r="F30" s="32">
        <v>100000</v>
      </c>
    </row>
    <row r="31" spans="1:6" ht="15.75">
      <c r="A31" s="27"/>
      <c r="B31" s="28"/>
      <c r="C31" s="29"/>
      <c r="D31" s="30"/>
      <c r="E31" s="35"/>
      <c r="F31" s="32"/>
    </row>
    <row r="32" spans="1:6" ht="47.25">
      <c r="A32" s="27" t="s">
        <v>27</v>
      </c>
      <c r="B32" s="28" t="s">
        <v>28</v>
      </c>
      <c r="C32" s="29">
        <v>600</v>
      </c>
      <c r="D32" s="30">
        <v>60014</v>
      </c>
      <c r="E32" s="35">
        <v>6050</v>
      </c>
      <c r="F32" s="32">
        <v>48600</v>
      </c>
    </row>
    <row r="33" spans="1:6" ht="15.75">
      <c r="A33" s="27"/>
      <c r="B33" s="28"/>
      <c r="C33" s="29"/>
      <c r="D33" s="30"/>
      <c r="E33" s="35"/>
      <c r="F33" s="32"/>
    </row>
    <row r="34" spans="1:6" ht="15.75">
      <c r="A34" s="27" t="s">
        <v>29</v>
      </c>
      <c r="B34" s="28" t="s">
        <v>30</v>
      </c>
      <c r="C34" s="29">
        <v>600</v>
      </c>
      <c r="D34" s="30">
        <v>60014</v>
      </c>
      <c r="E34" s="35">
        <v>6050</v>
      </c>
      <c r="F34" s="32">
        <v>84180</v>
      </c>
    </row>
    <row r="35" spans="1:6" ht="15.75">
      <c r="A35" s="27"/>
      <c r="B35" s="28"/>
      <c r="C35" s="29"/>
      <c r="D35" s="30"/>
      <c r="E35" s="35"/>
      <c r="F35" s="32"/>
    </row>
    <row r="36" spans="1:6" ht="31.5">
      <c r="A36" s="27" t="s">
        <v>31</v>
      </c>
      <c r="B36" s="28" t="s">
        <v>32</v>
      </c>
      <c r="C36" s="29">
        <v>600</v>
      </c>
      <c r="D36" s="30">
        <v>60014</v>
      </c>
      <c r="E36" s="31" t="s">
        <v>80</v>
      </c>
      <c r="F36" s="32">
        <f>SUM(F37:F39)</f>
        <v>145789</v>
      </c>
    </row>
    <row r="37" spans="1:6" ht="31.5">
      <c r="A37" s="27"/>
      <c r="B37" s="28" t="s">
        <v>90</v>
      </c>
      <c r="C37" s="29"/>
      <c r="D37" s="30"/>
      <c r="E37" s="35">
        <v>6610</v>
      </c>
      <c r="F37" s="34">
        <v>40000</v>
      </c>
    </row>
    <row r="38" spans="1:6" ht="31.5">
      <c r="A38" s="27"/>
      <c r="B38" s="28" t="s">
        <v>91</v>
      </c>
      <c r="C38" s="29"/>
      <c r="D38" s="30"/>
      <c r="E38" s="35">
        <v>6050</v>
      </c>
      <c r="F38" s="34">
        <v>92415</v>
      </c>
    </row>
    <row r="39" spans="1:6" ht="15.75">
      <c r="A39" s="27"/>
      <c r="B39" s="28" t="s">
        <v>92</v>
      </c>
      <c r="C39" s="29"/>
      <c r="D39" s="30"/>
      <c r="E39" s="35">
        <v>6050</v>
      </c>
      <c r="F39" s="34">
        <v>13374</v>
      </c>
    </row>
    <row r="40" spans="1:6" ht="15.75">
      <c r="A40" s="27"/>
      <c r="B40" s="28"/>
      <c r="C40" s="29"/>
      <c r="D40" s="30"/>
      <c r="E40" s="35"/>
      <c r="F40" s="32"/>
    </row>
    <row r="41" spans="1:6" ht="31.5">
      <c r="A41" s="27" t="s">
        <v>33</v>
      </c>
      <c r="B41" s="28" t="s">
        <v>34</v>
      </c>
      <c r="C41" s="29">
        <v>600</v>
      </c>
      <c r="D41" s="30">
        <v>60014</v>
      </c>
      <c r="E41" s="35">
        <v>6050</v>
      </c>
      <c r="F41" s="32">
        <v>175000</v>
      </c>
    </row>
    <row r="42" spans="1:6" ht="15.75">
      <c r="A42" s="38"/>
      <c r="B42" s="39"/>
      <c r="C42" s="40"/>
      <c r="D42" s="41"/>
      <c r="E42" s="42"/>
      <c r="F42" s="43"/>
    </row>
    <row r="43" spans="1:6" ht="31.5">
      <c r="A43" s="27" t="s">
        <v>35</v>
      </c>
      <c r="B43" s="28" t="s">
        <v>37</v>
      </c>
      <c r="C43" s="29">
        <v>600</v>
      </c>
      <c r="D43" s="30">
        <v>60014</v>
      </c>
      <c r="E43" s="35">
        <v>6050</v>
      </c>
      <c r="F43" s="32">
        <v>100000</v>
      </c>
    </row>
    <row r="44" spans="1:6" ht="15.75">
      <c r="A44" s="27"/>
      <c r="B44" s="28"/>
      <c r="C44" s="29"/>
      <c r="D44" s="30"/>
      <c r="E44" s="35"/>
      <c r="F44" s="32"/>
    </row>
    <row r="45" spans="1:6" ht="15.75">
      <c r="A45" s="27" t="s">
        <v>36</v>
      </c>
      <c r="B45" s="28" t="s">
        <v>39</v>
      </c>
      <c r="C45" s="29">
        <v>600</v>
      </c>
      <c r="D45" s="30">
        <v>60014</v>
      </c>
      <c r="E45" s="35">
        <v>6050</v>
      </c>
      <c r="F45" s="32">
        <v>10448</v>
      </c>
    </row>
    <row r="46" spans="1:7" ht="10.5" customHeight="1">
      <c r="A46" s="27"/>
      <c r="B46" s="28"/>
      <c r="C46" s="29"/>
      <c r="D46" s="30"/>
      <c r="E46" s="35"/>
      <c r="F46" s="32"/>
      <c r="G46" s="8"/>
    </row>
    <row r="47" spans="1:6" ht="29.25" customHeight="1">
      <c r="A47" s="27" t="s">
        <v>38</v>
      </c>
      <c r="B47" s="28" t="s">
        <v>85</v>
      </c>
      <c r="C47" s="29">
        <v>600</v>
      </c>
      <c r="D47" s="30">
        <v>60014</v>
      </c>
      <c r="E47" s="35">
        <v>6050</v>
      </c>
      <c r="F47" s="37">
        <v>75000</v>
      </c>
    </row>
    <row r="48" spans="1:6" ht="10.5" customHeight="1">
      <c r="A48" s="27"/>
      <c r="B48" s="28"/>
      <c r="C48" s="29"/>
      <c r="D48" s="30"/>
      <c r="E48" s="35"/>
      <c r="F48" s="32"/>
    </row>
    <row r="49" spans="1:6" ht="30.75" customHeight="1">
      <c r="A49" s="27" t="s">
        <v>40</v>
      </c>
      <c r="B49" s="28" t="s">
        <v>93</v>
      </c>
      <c r="C49" s="29">
        <v>600</v>
      </c>
      <c r="D49" s="30">
        <v>60014</v>
      </c>
      <c r="E49" s="35">
        <v>6610</v>
      </c>
      <c r="F49" s="32">
        <v>7000</v>
      </c>
    </row>
    <row r="50" spans="1:6" ht="10.5" customHeight="1">
      <c r="A50" s="27"/>
      <c r="B50" s="28"/>
      <c r="C50" s="29"/>
      <c r="D50" s="30"/>
      <c r="E50" s="35"/>
      <c r="F50" s="32"/>
    </row>
    <row r="51" spans="1:6" ht="15" customHeight="1">
      <c r="A51" s="27" t="s">
        <v>44</v>
      </c>
      <c r="B51" s="28" t="s">
        <v>96</v>
      </c>
      <c r="C51" s="29">
        <v>750</v>
      </c>
      <c r="D51" s="30">
        <v>75020</v>
      </c>
      <c r="E51" s="35">
        <v>6050</v>
      </c>
      <c r="F51" s="32">
        <f>SUM(F52:F54)</f>
        <v>362871</v>
      </c>
    </row>
    <row r="52" spans="1:6" ht="15.75">
      <c r="A52" s="27"/>
      <c r="B52" s="28" t="s">
        <v>41</v>
      </c>
      <c r="C52" s="29"/>
      <c r="D52" s="30"/>
      <c r="E52" s="35"/>
      <c r="F52" s="34">
        <v>162871</v>
      </c>
    </row>
    <row r="53" spans="1:6" ht="15.75">
      <c r="A53" s="27"/>
      <c r="B53" s="28" t="s">
        <v>42</v>
      </c>
      <c r="C53" s="29"/>
      <c r="D53" s="30"/>
      <c r="E53" s="35"/>
      <c r="F53" s="34">
        <v>150000</v>
      </c>
    </row>
    <row r="54" spans="1:6" ht="15.75">
      <c r="A54" s="27"/>
      <c r="B54" s="28" t="s">
        <v>43</v>
      </c>
      <c r="C54" s="29"/>
      <c r="D54" s="30"/>
      <c r="E54" s="35"/>
      <c r="F54" s="34">
        <v>50000</v>
      </c>
    </row>
    <row r="55" spans="1:6" ht="15.75">
      <c r="A55" s="27"/>
      <c r="B55" s="28"/>
      <c r="C55" s="29"/>
      <c r="D55" s="30"/>
      <c r="E55" s="35"/>
      <c r="F55" s="32"/>
    </row>
    <row r="56" spans="1:6" ht="31.5">
      <c r="A56" s="27" t="s">
        <v>46</v>
      </c>
      <c r="B56" s="28" t="s">
        <v>45</v>
      </c>
      <c r="C56" s="29">
        <v>801</v>
      </c>
      <c r="D56" s="30">
        <v>80120</v>
      </c>
      <c r="E56" s="35">
        <v>6050</v>
      </c>
      <c r="F56" s="32">
        <v>270000</v>
      </c>
    </row>
    <row r="57" spans="1:6" ht="15.75">
      <c r="A57" s="27"/>
      <c r="B57" s="28"/>
      <c r="C57" s="29"/>
      <c r="D57" s="30"/>
      <c r="E57" s="35"/>
      <c r="F57" s="32"/>
    </row>
    <row r="58" spans="1:6" ht="31.5">
      <c r="A58" s="27" t="s">
        <v>48</v>
      </c>
      <c r="B58" s="28" t="s">
        <v>47</v>
      </c>
      <c r="C58" s="29">
        <v>801</v>
      </c>
      <c r="D58" s="30">
        <v>80120</v>
      </c>
      <c r="E58" s="35">
        <v>6050</v>
      </c>
      <c r="F58" s="32">
        <v>137000</v>
      </c>
    </row>
    <row r="59" spans="1:6" ht="15.75">
      <c r="A59" s="27"/>
      <c r="B59" s="28"/>
      <c r="C59" s="29"/>
      <c r="D59" s="30"/>
      <c r="E59" s="35"/>
      <c r="F59" s="32"/>
    </row>
    <row r="60" spans="1:6" ht="31.5">
      <c r="A60" s="27" t="s">
        <v>50</v>
      </c>
      <c r="B60" s="28" t="s">
        <v>49</v>
      </c>
      <c r="C60" s="29">
        <v>801</v>
      </c>
      <c r="D60" s="30">
        <v>80130</v>
      </c>
      <c r="E60" s="35">
        <v>6050</v>
      </c>
      <c r="F60" s="32">
        <v>650000</v>
      </c>
    </row>
    <row r="61" spans="1:6" ht="15.75">
      <c r="A61" s="27"/>
      <c r="B61" s="28"/>
      <c r="C61" s="29"/>
      <c r="D61" s="30"/>
      <c r="E61" s="35"/>
      <c r="F61" s="32"/>
    </row>
    <row r="62" spans="1:6" ht="15.75">
      <c r="A62" s="27" t="s">
        <v>52</v>
      </c>
      <c r="B62" s="28" t="s">
        <v>51</v>
      </c>
      <c r="C62" s="29">
        <v>801</v>
      </c>
      <c r="D62" s="30">
        <v>80130</v>
      </c>
      <c r="E62" s="35">
        <v>6050</v>
      </c>
      <c r="F62" s="32">
        <v>326000</v>
      </c>
    </row>
    <row r="63" spans="1:6" ht="15.75">
      <c r="A63" s="27"/>
      <c r="B63" s="28"/>
      <c r="C63" s="29"/>
      <c r="D63" s="30"/>
      <c r="E63" s="35"/>
      <c r="F63" s="32"/>
    </row>
    <row r="64" spans="1:6" ht="15.75" customHeight="1">
      <c r="A64" s="27" t="s">
        <v>54</v>
      </c>
      <c r="B64" s="28" t="s">
        <v>53</v>
      </c>
      <c r="C64" s="29">
        <v>801</v>
      </c>
      <c r="D64" s="30">
        <v>80130</v>
      </c>
      <c r="E64" s="35">
        <v>6050</v>
      </c>
      <c r="F64" s="37">
        <f>97815+229693</f>
        <v>327508</v>
      </c>
    </row>
    <row r="65" spans="1:6" ht="15.75">
      <c r="A65" s="27"/>
      <c r="B65" s="28"/>
      <c r="C65" s="29"/>
      <c r="D65" s="30"/>
      <c r="E65" s="35"/>
      <c r="F65" s="32"/>
    </row>
    <row r="66" spans="1:6" ht="47.25">
      <c r="A66" s="27" t="s">
        <v>56</v>
      </c>
      <c r="B66" s="28" t="s">
        <v>55</v>
      </c>
      <c r="C66" s="29">
        <v>851</v>
      </c>
      <c r="D66" s="30">
        <v>85111</v>
      </c>
      <c r="E66" s="35">
        <v>6050</v>
      </c>
      <c r="F66" s="32">
        <f>12486250+12312</f>
        <v>12498562</v>
      </c>
    </row>
    <row r="67" spans="1:6" ht="15.75">
      <c r="A67" s="27"/>
      <c r="B67" s="48"/>
      <c r="C67" s="29"/>
      <c r="D67" s="30"/>
      <c r="E67" s="35"/>
      <c r="F67" s="32"/>
    </row>
    <row r="68" spans="1:6" ht="47.25">
      <c r="A68" s="27" t="s">
        <v>58</v>
      </c>
      <c r="B68" s="28" t="s">
        <v>57</v>
      </c>
      <c r="C68" s="29">
        <v>852</v>
      </c>
      <c r="D68" s="30">
        <v>85201</v>
      </c>
      <c r="E68" s="35">
        <v>6050</v>
      </c>
      <c r="F68" s="32">
        <v>330000</v>
      </c>
    </row>
    <row r="69" spans="1:6" ht="11.25" customHeight="1">
      <c r="A69" s="27"/>
      <c r="B69" s="28"/>
      <c r="C69" s="29"/>
      <c r="D69" s="30"/>
      <c r="E69" s="35"/>
      <c r="F69" s="32"/>
    </row>
    <row r="70" spans="1:6" ht="31.5">
      <c r="A70" s="27" t="s">
        <v>59</v>
      </c>
      <c r="B70" s="28" t="s">
        <v>84</v>
      </c>
      <c r="C70" s="29">
        <v>852</v>
      </c>
      <c r="D70" s="30">
        <v>85202</v>
      </c>
      <c r="E70" s="35">
        <v>6050</v>
      </c>
      <c r="F70" s="32">
        <v>22000</v>
      </c>
    </row>
    <row r="71" spans="1:6" ht="11.25" customHeight="1">
      <c r="A71" s="27"/>
      <c r="B71" s="28"/>
      <c r="C71" s="29"/>
      <c r="D71" s="30"/>
      <c r="E71" s="35"/>
      <c r="F71" s="32"/>
    </row>
    <row r="72" spans="1:6" ht="15.75">
      <c r="A72" s="27" t="s">
        <v>60</v>
      </c>
      <c r="B72" s="28" t="s">
        <v>61</v>
      </c>
      <c r="C72" s="29">
        <v>852</v>
      </c>
      <c r="D72" s="30">
        <v>85202</v>
      </c>
      <c r="E72" s="35">
        <v>6050</v>
      </c>
      <c r="F72" s="37">
        <v>50000</v>
      </c>
    </row>
    <row r="73" spans="1:6" ht="12.75" customHeight="1">
      <c r="A73" s="27"/>
      <c r="B73" s="28"/>
      <c r="C73" s="29"/>
      <c r="D73" s="30"/>
      <c r="E73" s="35"/>
      <c r="F73" s="32"/>
    </row>
    <row r="74" spans="1:6" ht="15.75">
      <c r="A74" s="27" t="s">
        <v>62</v>
      </c>
      <c r="B74" s="28" t="s">
        <v>63</v>
      </c>
      <c r="C74" s="29">
        <v>852</v>
      </c>
      <c r="D74" s="30">
        <v>85202</v>
      </c>
      <c r="E74" s="35">
        <v>6050</v>
      </c>
      <c r="F74" s="32">
        <v>85000</v>
      </c>
    </row>
    <row r="75" spans="1:6" ht="13.5" customHeight="1">
      <c r="A75" s="27"/>
      <c r="B75" s="28"/>
      <c r="C75" s="29"/>
      <c r="D75" s="30"/>
      <c r="E75" s="35"/>
      <c r="F75" s="32"/>
    </row>
    <row r="76" spans="1:6" ht="15.75">
      <c r="A76" s="27" t="s">
        <v>94</v>
      </c>
      <c r="B76" s="28" t="s">
        <v>64</v>
      </c>
      <c r="C76" s="29">
        <v>854</v>
      </c>
      <c r="D76" s="30">
        <v>85417</v>
      </c>
      <c r="E76" s="35">
        <v>6050</v>
      </c>
      <c r="F76" s="32">
        <v>15000</v>
      </c>
    </row>
    <row r="77" spans="1:6" ht="7.5" customHeight="1">
      <c r="A77" s="38"/>
      <c r="B77" s="39"/>
      <c r="C77" s="40"/>
      <c r="D77" s="41"/>
      <c r="E77" s="42"/>
      <c r="F77" s="43"/>
    </row>
    <row r="78" spans="1:6" ht="21.75" customHeight="1">
      <c r="A78" s="61" t="s">
        <v>95</v>
      </c>
      <c r="B78" s="62"/>
      <c r="C78" s="62"/>
      <c r="D78" s="62"/>
      <c r="E78" s="62"/>
      <c r="F78" s="57">
        <f>F12+F16+F18+F22+F24+F28+F30+F32+F34+F36+F41+F43+F45+F51+F56+F58+F60+F62+F64+F66+F68+F70+F72+F74+F76+F47+F49</f>
        <v>30241137</v>
      </c>
    </row>
    <row r="79" spans="1:6" ht="9.75" customHeight="1">
      <c r="A79" s="49"/>
      <c r="B79" s="50"/>
      <c r="C79" s="44"/>
      <c r="D79" s="45"/>
      <c r="E79" s="46"/>
      <c r="F79" s="47"/>
    </row>
    <row r="80" spans="1:6" ht="15.75">
      <c r="A80" s="51"/>
      <c r="B80" s="52" t="s">
        <v>65</v>
      </c>
      <c r="C80" s="29"/>
      <c r="D80" s="30"/>
      <c r="E80" s="35"/>
      <c r="F80" s="32"/>
    </row>
    <row r="81" spans="1:6" ht="9.75" customHeight="1">
      <c r="A81" s="51"/>
      <c r="B81" s="53"/>
      <c r="C81" s="29"/>
      <c r="D81" s="30"/>
      <c r="E81" s="35"/>
      <c r="F81" s="32"/>
    </row>
    <row r="82" spans="1:6" ht="15.75">
      <c r="A82" s="55" t="s">
        <v>9</v>
      </c>
      <c r="B82" s="58" t="s">
        <v>66</v>
      </c>
      <c r="C82" s="40">
        <v>600</v>
      </c>
      <c r="D82" s="41">
        <v>60014</v>
      </c>
      <c r="E82" s="42">
        <v>6060</v>
      </c>
      <c r="F82" s="43">
        <v>13000</v>
      </c>
    </row>
    <row r="83" spans="1:6" ht="13.5" customHeight="1">
      <c r="A83" s="51"/>
      <c r="B83" s="53"/>
      <c r="C83" s="29"/>
      <c r="D83" s="30"/>
      <c r="E83" s="35"/>
      <c r="F83" s="32"/>
    </row>
    <row r="84" spans="1:6" ht="15.75">
      <c r="A84" s="51" t="s">
        <v>14</v>
      </c>
      <c r="B84" s="50" t="s">
        <v>86</v>
      </c>
      <c r="C84" s="29">
        <v>750</v>
      </c>
      <c r="D84" s="30">
        <v>75020</v>
      </c>
      <c r="E84" s="35">
        <v>6060</v>
      </c>
      <c r="F84" s="32">
        <v>16000</v>
      </c>
    </row>
    <row r="85" spans="1:6" ht="15.75">
      <c r="A85" s="51"/>
      <c r="B85" s="50"/>
      <c r="C85" s="29"/>
      <c r="D85" s="30"/>
      <c r="E85" s="35"/>
      <c r="F85" s="32"/>
    </row>
    <row r="86" spans="1:6" ht="15.75">
      <c r="A86" s="51" t="s">
        <v>16</v>
      </c>
      <c r="B86" s="50" t="s">
        <v>67</v>
      </c>
      <c r="C86" s="29">
        <v>750</v>
      </c>
      <c r="D86" s="30">
        <v>75020</v>
      </c>
      <c r="E86" s="35">
        <v>6060</v>
      </c>
      <c r="F86" s="37">
        <f>60000+15000</f>
        <v>75000</v>
      </c>
    </row>
    <row r="87" spans="1:6" ht="10.5" customHeight="1">
      <c r="A87" s="51"/>
      <c r="B87" s="53"/>
      <c r="C87" s="29"/>
      <c r="D87" s="30"/>
      <c r="E87" s="35"/>
      <c r="F87" s="32"/>
    </row>
    <row r="88" spans="1:6" ht="15.75">
      <c r="A88" s="51" t="s">
        <v>20</v>
      </c>
      <c r="B88" s="53" t="s">
        <v>68</v>
      </c>
      <c r="C88" s="29">
        <v>750</v>
      </c>
      <c r="D88" s="30">
        <v>75020</v>
      </c>
      <c r="E88" s="54" t="s">
        <v>81</v>
      </c>
      <c r="F88" s="32">
        <v>74006</v>
      </c>
    </row>
    <row r="89" spans="1:6" ht="15.75">
      <c r="A89" s="51"/>
      <c r="B89" s="53"/>
      <c r="C89" s="29"/>
      <c r="D89" s="30"/>
      <c r="E89" s="35"/>
      <c r="F89" s="32"/>
    </row>
    <row r="90" spans="1:6" ht="31.5">
      <c r="A90" s="51" t="s">
        <v>22</v>
      </c>
      <c r="B90" s="53" t="s">
        <v>69</v>
      </c>
      <c r="C90" s="29">
        <v>750</v>
      </c>
      <c r="D90" s="30">
        <v>75020</v>
      </c>
      <c r="E90" s="35">
        <v>6060</v>
      </c>
      <c r="F90" s="32">
        <v>10000</v>
      </c>
    </row>
    <row r="91" spans="1:6" ht="15.75">
      <c r="A91" s="51"/>
      <c r="B91" s="53"/>
      <c r="C91" s="29"/>
      <c r="D91" s="30"/>
      <c r="E91" s="35"/>
      <c r="F91" s="32"/>
    </row>
    <row r="92" spans="1:6" ht="30.75" customHeight="1">
      <c r="A92" s="51" t="s">
        <v>23</v>
      </c>
      <c r="B92" s="50" t="s">
        <v>70</v>
      </c>
      <c r="C92" s="29">
        <v>750</v>
      </c>
      <c r="D92" s="30">
        <v>75020</v>
      </c>
      <c r="E92" s="35">
        <v>6060</v>
      </c>
      <c r="F92" s="32">
        <v>42200</v>
      </c>
    </row>
    <row r="93" spans="1:6" ht="12.75" customHeight="1">
      <c r="A93" s="51"/>
      <c r="B93" s="50"/>
      <c r="C93" s="29"/>
      <c r="D93" s="30"/>
      <c r="E93" s="35"/>
      <c r="F93" s="32"/>
    </row>
    <row r="94" spans="1:6" ht="31.5">
      <c r="A94" s="51" t="s">
        <v>25</v>
      </c>
      <c r="B94" s="50" t="s">
        <v>83</v>
      </c>
      <c r="C94" s="29">
        <v>750</v>
      </c>
      <c r="D94" s="30">
        <v>75020</v>
      </c>
      <c r="E94" s="35">
        <v>6060</v>
      </c>
      <c r="F94" s="32">
        <v>15000</v>
      </c>
    </row>
    <row r="95" spans="1:6" ht="15.75">
      <c r="A95" s="51"/>
      <c r="B95" s="50"/>
      <c r="C95" s="29"/>
      <c r="D95" s="30"/>
      <c r="E95" s="35"/>
      <c r="F95" s="32"/>
    </row>
    <row r="96" spans="1:6" ht="15.75">
      <c r="A96" s="51" t="s">
        <v>27</v>
      </c>
      <c r="B96" s="50" t="s">
        <v>71</v>
      </c>
      <c r="C96" s="29">
        <v>750</v>
      </c>
      <c r="D96" s="30">
        <v>75020</v>
      </c>
      <c r="E96" s="35">
        <v>6060</v>
      </c>
      <c r="F96" s="32">
        <v>3800</v>
      </c>
    </row>
    <row r="97" spans="1:6" ht="15.75">
      <c r="A97" s="51"/>
      <c r="B97" s="50"/>
      <c r="C97" s="29"/>
      <c r="D97" s="30"/>
      <c r="E97" s="35"/>
      <c r="F97" s="32"/>
    </row>
    <row r="98" spans="1:6" ht="14.25" customHeight="1">
      <c r="A98" s="51" t="s">
        <v>29</v>
      </c>
      <c r="B98" s="50" t="s">
        <v>72</v>
      </c>
      <c r="C98" s="29">
        <v>801</v>
      </c>
      <c r="D98" s="30">
        <v>80195</v>
      </c>
      <c r="E98" s="35">
        <v>6060</v>
      </c>
      <c r="F98" s="32">
        <v>10000</v>
      </c>
    </row>
    <row r="99" spans="1:6" ht="15.75">
      <c r="A99" s="51"/>
      <c r="B99" s="50"/>
      <c r="C99" s="29"/>
      <c r="D99" s="30"/>
      <c r="E99" s="35"/>
      <c r="F99" s="32"/>
    </row>
    <row r="100" spans="1:6" ht="31.5">
      <c r="A100" s="51" t="s">
        <v>31</v>
      </c>
      <c r="B100" s="50" t="s">
        <v>73</v>
      </c>
      <c r="C100" s="29">
        <v>851</v>
      </c>
      <c r="D100" s="30">
        <v>85111</v>
      </c>
      <c r="E100" s="35">
        <v>6069</v>
      </c>
      <c r="F100" s="32">
        <v>97778</v>
      </c>
    </row>
    <row r="101" spans="1:6" ht="15.75">
      <c r="A101" s="51"/>
      <c r="B101" s="50"/>
      <c r="C101" s="29"/>
      <c r="D101" s="30"/>
      <c r="E101" s="35"/>
      <c r="F101" s="32"/>
    </row>
    <row r="102" spans="1:6" ht="15.75">
      <c r="A102" s="51" t="s">
        <v>33</v>
      </c>
      <c r="B102" s="50" t="s">
        <v>74</v>
      </c>
      <c r="C102" s="29">
        <v>852</v>
      </c>
      <c r="D102" s="30">
        <v>85202</v>
      </c>
      <c r="E102" s="35">
        <v>6060</v>
      </c>
      <c r="F102" s="32">
        <v>26360</v>
      </c>
    </row>
    <row r="103" spans="1:6" ht="15.75">
      <c r="A103" s="51"/>
      <c r="B103" s="50"/>
      <c r="C103" s="29"/>
      <c r="D103" s="30"/>
      <c r="E103" s="35"/>
      <c r="F103" s="32"/>
    </row>
    <row r="104" spans="1:6" ht="15.75" customHeight="1">
      <c r="A104" s="51" t="s">
        <v>35</v>
      </c>
      <c r="B104" s="50" t="s">
        <v>75</v>
      </c>
      <c r="C104" s="29">
        <v>852</v>
      </c>
      <c r="D104" s="30">
        <v>85202</v>
      </c>
      <c r="E104" s="35">
        <v>6060</v>
      </c>
      <c r="F104" s="32">
        <v>76600</v>
      </c>
    </row>
    <row r="105" spans="1:6" ht="15.75">
      <c r="A105" s="55"/>
      <c r="B105" s="50"/>
      <c r="C105" s="40"/>
      <c r="D105" s="41"/>
      <c r="E105" s="42"/>
      <c r="F105" s="43"/>
    </row>
    <row r="106" spans="1:6" ht="21" customHeight="1">
      <c r="A106" s="61" t="s">
        <v>76</v>
      </c>
      <c r="B106" s="62"/>
      <c r="C106" s="62"/>
      <c r="D106" s="62"/>
      <c r="E106" s="62"/>
      <c r="F106" s="57">
        <f>SUM(F82:F104)</f>
        <v>459744</v>
      </c>
    </row>
    <row r="107" spans="1:6" ht="29.25" customHeight="1">
      <c r="A107" s="61" t="s">
        <v>77</v>
      </c>
      <c r="B107" s="62"/>
      <c r="C107" s="62"/>
      <c r="D107" s="62"/>
      <c r="E107" s="62"/>
      <c r="F107" s="57">
        <f>F78+F106</f>
        <v>30700881</v>
      </c>
    </row>
    <row r="108" spans="1:6" ht="14.25">
      <c r="A108" s="5"/>
      <c r="B108" s="6"/>
      <c r="C108" s="5"/>
      <c r="D108" s="5"/>
      <c r="E108" s="5"/>
      <c r="F108" s="7"/>
    </row>
    <row r="109" spans="1:6" ht="14.25">
      <c r="A109" s="5"/>
      <c r="B109" s="6"/>
      <c r="C109" s="5"/>
      <c r="D109" s="5"/>
      <c r="E109" s="5"/>
      <c r="F109" s="7"/>
    </row>
    <row r="110" spans="1:6" ht="14.25">
      <c r="A110" s="5"/>
      <c r="B110" s="6"/>
      <c r="C110" s="5"/>
      <c r="D110" s="5"/>
      <c r="E110" s="5"/>
      <c r="F110" s="7"/>
    </row>
    <row r="111" spans="1:6" ht="14.25">
      <c r="A111" s="5"/>
      <c r="B111" s="6"/>
      <c r="C111" s="5"/>
      <c r="D111" s="5"/>
      <c r="E111" s="5"/>
      <c r="F111" s="7"/>
    </row>
    <row r="112" spans="1:6" ht="14.25">
      <c r="A112" s="5"/>
      <c r="B112" s="4"/>
      <c r="C112" s="5"/>
      <c r="D112" s="5"/>
      <c r="E112" s="5"/>
      <c r="F112" s="7"/>
    </row>
    <row r="113" spans="1:6" ht="14.25">
      <c r="A113" s="5"/>
      <c r="B113" s="4"/>
      <c r="C113" s="5"/>
      <c r="D113" s="5"/>
      <c r="E113" s="5"/>
      <c r="F113" s="7"/>
    </row>
    <row r="114" spans="1:6" ht="14.25">
      <c r="A114" s="5"/>
      <c r="B114" s="4"/>
      <c r="C114" s="5"/>
      <c r="D114" s="5"/>
      <c r="E114" s="5"/>
      <c r="F114" s="7"/>
    </row>
    <row r="115" spans="1:6" ht="14.25">
      <c r="A115" s="5"/>
      <c r="B115" s="4"/>
      <c r="C115" s="5"/>
      <c r="D115" s="5"/>
      <c r="E115" s="5"/>
      <c r="F115" s="7"/>
    </row>
    <row r="116" spans="1:6" ht="14.25">
      <c r="A116" s="5"/>
      <c r="B116" s="4"/>
      <c r="C116" s="5"/>
      <c r="D116" s="5"/>
      <c r="E116" s="5"/>
      <c r="F116" s="7"/>
    </row>
    <row r="117" spans="1:6" ht="14.25">
      <c r="A117" s="5"/>
      <c r="B117" s="4"/>
      <c r="C117" s="5"/>
      <c r="D117" s="5"/>
      <c r="E117" s="5"/>
      <c r="F117" s="7"/>
    </row>
    <row r="118" spans="1:6" ht="14.25">
      <c r="A118" s="5"/>
      <c r="B118" s="4"/>
      <c r="C118" s="5"/>
      <c r="D118" s="5"/>
      <c r="E118" s="5"/>
      <c r="F118" s="7"/>
    </row>
    <row r="119" spans="1:6" ht="14.25">
      <c r="A119" s="5"/>
      <c r="B119" s="4"/>
      <c r="C119" s="5"/>
      <c r="D119" s="5"/>
      <c r="E119" s="5"/>
      <c r="F119" s="7"/>
    </row>
    <row r="120" spans="1:6" ht="14.25">
      <c r="A120" s="5"/>
      <c r="B120" s="4"/>
      <c r="C120" s="5"/>
      <c r="D120" s="5"/>
      <c r="E120" s="5"/>
      <c r="F120" s="7"/>
    </row>
    <row r="121" spans="1:6" ht="14.25">
      <c r="A121" s="5"/>
      <c r="B121" s="4"/>
      <c r="C121" s="5"/>
      <c r="D121" s="5"/>
      <c r="E121" s="5"/>
      <c r="F121" s="7"/>
    </row>
    <row r="122" spans="1:6" ht="14.25">
      <c r="A122" s="5"/>
      <c r="B122" s="4"/>
      <c r="C122" s="5"/>
      <c r="D122" s="5"/>
      <c r="E122" s="5"/>
      <c r="F122" s="7"/>
    </row>
    <row r="123" spans="1:6" ht="14.25">
      <c r="A123" s="5"/>
      <c r="B123" s="4"/>
      <c r="C123" s="5"/>
      <c r="D123" s="5"/>
      <c r="E123" s="5"/>
      <c r="F123" s="7"/>
    </row>
    <row r="124" spans="1:6" ht="14.25">
      <c r="A124" s="5"/>
      <c r="B124" s="4"/>
      <c r="C124" s="5"/>
      <c r="D124" s="5"/>
      <c r="E124" s="5"/>
      <c r="F124" s="7"/>
    </row>
    <row r="125" spans="1:6" ht="14.25">
      <c r="A125" s="5"/>
      <c r="B125" s="4"/>
      <c r="C125" s="5"/>
      <c r="D125" s="5"/>
      <c r="E125" s="5"/>
      <c r="F125" s="7"/>
    </row>
    <row r="126" spans="1:6" ht="14.25">
      <c r="A126" s="5"/>
      <c r="B126" s="4"/>
      <c r="C126" s="5"/>
      <c r="D126" s="5"/>
      <c r="E126" s="5"/>
      <c r="F126" s="7"/>
    </row>
    <row r="127" spans="1:6" ht="14.25">
      <c r="A127" s="5"/>
      <c r="B127" s="4"/>
      <c r="C127" s="5"/>
      <c r="D127" s="5"/>
      <c r="E127" s="5"/>
      <c r="F127" s="7"/>
    </row>
    <row r="128" spans="1:6" ht="14.25">
      <c r="A128" s="5"/>
      <c r="B128" s="4"/>
      <c r="C128" s="5"/>
      <c r="D128" s="5"/>
      <c r="E128" s="5"/>
      <c r="F128" s="7"/>
    </row>
    <row r="129" spans="1:6" ht="14.25">
      <c r="A129" s="5"/>
      <c r="B129" s="4"/>
      <c r="C129" s="5"/>
      <c r="D129" s="5"/>
      <c r="E129" s="5"/>
      <c r="F129" s="7"/>
    </row>
    <row r="130" spans="1:6" ht="14.25">
      <c r="A130" s="5"/>
      <c r="B130" s="4"/>
      <c r="C130" s="5"/>
      <c r="D130" s="5"/>
      <c r="E130" s="5"/>
      <c r="F130" s="4"/>
    </row>
    <row r="131" spans="1:6" ht="14.25">
      <c r="A131" s="3"/>
      <c r="B131" s="2"/>
      <c r="C131" s="3"/>
      <c r="D131" s="3"/>
      <c r="E131" s="3"/>
      <c r="F131" s="2"/>
    </row>
    <row r="132" spans="1:6" ht="14.25">
      <c r="A132" s="3"/>
      <c r="B132" s="2"/>
      <c r="C132" s="3"/>
      <c r="D132" s="3"/>
      <c r="E132" s="3"/>
      <c r="F132" s="2"/>
    </row>
    <row r="133" spans="1:6" ht="14.25">
      <c r="A133" s="3"/>
      <c r="B133" s="2"/>
      <c r="C133" s="3"/>
      <c r="D133" s="3"/>
      <c r="E133" s="3"/>
      <c r="F133" s="2"/>
    </row>
    <row r="134" spans="1:6" ht="14.25">
      <c r="A134" s="3"/>
      <c r="B134" s="2"/>
      <c r="C134" s="3"/>
      <c r="D134" s="3"/>
      <c r="E134" s="3"/>
      <c r="F134" s="2"/>
    </row>
    <row r="135" spans="1:6" ht="14.25">
      <c r="A135" s="3"/>
      <c r="B135" s="2"/>
      <c r="C135" s="3"/>
      <c r="D135" s="3"/>
      <c r="E135" s="3"/>
      <c r="F135" s="2"/>
    </row>
    <row r="136" spans="1:6" ht="14.25">
      <c r="A136" s="3"/>
      <c r="B136" s="2"/>
      <c r="C136" s="3"/>
      <c r="D136" s="3"/>
      <c r="E136" s="3"/>
      <c r="F136" s="2"/>
    </row>
    <row r="137" spans="1:6" ht="14.25">
      <c r="A137" s="3"/>
      <c r="B137" s="2"/>
      <c r="C137" s="3"/>
      <c r="D137" s="3"/>
      <c r="E137" s="3"/>
      <c r="F137" s="2"/>
    </row>
  </sheetData>
  <mergeCells count="11">
    <mergeCell ref="A78:E78"/>
    <mergeCell ref="A106:E106"/>
    <mergeCell ref="A107:E107"/>
    <mergeCell ref="C2:F2"/>
    <mergeCell ref="A4:F4"/>
    <mergeCell ref="A5:F5"/>
    <mergeCell ref="A7:A8"/>
    <mergeCell ref="B1:F1"/>
    <mergeCell ref="C7:E7"/>
    <mergeCell ref="B7:B8"/>
    <mergeCell ref="F7:F8"/>
  </mergeCells>
  <printOptions horizontalCentered="1"/>
  <pageMargins left="0.5118110236220472" right="0.31496062992125984" top="0.5118110236220472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Gaba</dc:creator>
  <cp:keywords/>
  <dc:description/>
  <cp:lastModifiedBy>Aneta</cp:lastModifiedBy>
  <cp:lastPrinted>2006-06-27T11:37:32Z</cp:lastPrinted>
  <dcterms:created xsi:type="dcterms:W3CDTF">2006-04-25T08:17:33Z</dcterms:created>
  <dcterms:modified xsi:type="dcterms:W3CDTF">2006-06-28T11:10:47Z</dcterms:modified>
  <cp:category/>
  <cp:version/>
  <cp:contentType/>
  <cp:contentStatus/>
</cp:coreProperties>
</file>