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2"/>
  </bookViews>
  <sheets>
    <sheet name="tabela 1" sheetId="1" r:id="rId1"/>
    <sheet name="tabela 3" sheetId="2" r:id="rId2"/>
    <sheet name="tabela 10" sheetId="3" r:id="rId3"/>
  </sheets>
  <definedNames>
    <definedName name="_xlnm.Print_Area" localSheetId="2">'tabela 10'!$A$1:$I$26</definedName>
    <definedName name="_xlnm.Print_Titles" localSheetId="2">'tabela 10'!$3:$5</definedName>
  </definedNames>
  <calcPr fullCalcOnLoad="1"/>
</workbook>
</file>

<file path=xl/sharedStrings.xml><?xml version="1.0" encoding="utf-8"?>
<sst xmlns="http://schemas.openxmlformats.org/spreadsheetml/2006/main" count="87" uniqueCount="56">
  <si>
    <t>Tabela nr 1</t>
  </si>
  <si>
    <t>WYKONANIE DOCHODÓW W UJĘCIU OGÓLNYM</t>
  </si>
  <si>
    <t>Dz.</t>
  </si>
  <si>
    <t>Nazwa</t>
  </si>
  <si>
    <t>Plan po zmianach</t>
  </si>
  <si>
    <t>Wykonanie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</si>
  <si>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</si>
  <si>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</si>
  <si>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</si>
  <si>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</si>
  <si>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</si>
  <si>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 ochrona przeciwpożarowa</t>
  </si>
  <si>
    <t>Dochody od osób prawnych, od osób fizycznych i od innych jednostek nie posiadających osobowości prawnej</t>
  </si>
  <si>
    <t>Różne rozliczenia</t>
  </si>
  <si>
    <t>Oświata i wychowanie</t>
  </si>
  <si>
    <t>Ochrona zdrowia</t>
  </si>
  <si>
    <t>Pomoc społeczna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</si>
  <si>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</si>
  <si>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</si>
  <si>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</si>
  <si>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</si>
  <si>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Razem dochody</t>
  </si>
  <si>
    <t>020</t>
  </si>
  <si>
    <t>Wskaźnik 4:3</t>
  </si>
  <si>
    <t>Turystyka</t>
  </si>
  <si>
    <t>WYKONANIE WYDATKÓW W UJĘCIU OGÓLNYM</t>
  </si>
  <si>
    <t>Obsługa długu publicznego</t>
  </si>
  <si>
    <t>Kultura fizyczna i sport</t>
  </si>
  <si>
    <t>Razem wydatki</t>
  </si>
  <si>
    <t>Dochody (dotacje)</t>
  </si>
  <si>
    <t>Wydatki</t>
  </si>
  <si>
    <t>Dział</t>
  </si>
  <si>
    <t>Rozdz.</t>
  </si>
  <si>
    <t>Treść</t>
  </si>
  <si>
    <t>Gospodarka gruntami i nieruchomościami</t>
  </si>
  <si>
    <t>Ośrodki dokumentacji geodezyjnej i kartograficznej</t>
  </si>
  <si>
    <t>Prace geodezyjne i kartograficzne (nie inwestycyjne)</t>
  </si>
  <si>
    <t>Opracowania geodezyjne i  kartograficzne</t>
  </si>
  <si>
    <t>Nadzór budowlany</t>
  </si>
  <si>
    <t>Urzędy wojewódzkie</t>
  </si>
  <si>
    <t>Obrona cywilna</t>
  </si>
  <si>
    <t>Składki na ubezpieczenie zdrowotne oraz świadczenia dla osób nie objętych obowiązkiem ubezpieczenia zdrowotnego</t>
  </si>
  <si>
    <t>Zespoły ds. orzekania o stopniu niepełnosprawności</t>
  </si>
  <si>
    <t>razem:</t>
  </si>
  <si>
    <t>Wskaźnik 5:4</t>
  </si>
  <si>
    <t>Wskaźnik 8:7</t>
  </si>
  <si>
    <t>ZESTAWIENIE DOCHODÓW (DOTACJI) I WYDATKÓW ZWIĄZANYCH Z REALIZACJĄ ZADAŃ Z ZAKRESU ADMINISTRACJI RZĄDOWEJ</t>
  </si>
  <si>
    <t>Komendy powiatowe Państwowej Straży Pożarnej</t>
  </si>
  <si>
    <t>Tabela nr 3</t>
  </si>
  <si>
    <t>Tabela nr 10</t>
  </si>
  <si>
    <t>Ośrodki wsparcia</t>
  </si>
  <si>
    <t>Wykonanie za I półrocze 2010</t>
  </si>
  <si>
    <t>Kwalifikacja wojskowa</t>
  </si>
  <si>
    <t>010</t>
  </si>
  <si>
    <t>Rolnictwo i łowiectwo</t>
  </si>
  <si>
    <t>Zadania w zakresie przeciwdziałania przemocy w rodzinie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</si>
</sst>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</numFmts>
  <fonts count="13">
    <font>
      <sz val="10"/>
      <name val="Arial CE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8"/>
      <color indexed="8"/>
      <name val="Times New Roman"/>
      <family val="1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 wrapText="1"/>
    </xf>
    <xf numFmtId="167" fontId="2" fillId="0" borderId="6" xfId="0" applyNumberFormat="1" applyFont="1" applyBorder="1" applyAlignment="1">
      <alignment vertical="center" wrapText="1"/>
    </xf>
    <xf numFmtId="0" fontId="2" fillId="0" borderId="7" xfId="0" applyFont="1" applyBorder="1" applyAlignment="1" quotePrefix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vertical="center" wrapText="1"/>
    </xf>
    <xf numFmtId="167" fontId="5" fillId="0" borderId="6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10" fontId="8" fillId="0" borderId="6" xfId="0" applyNumberFormat="1" applyFont="1" applyBorder="1" applyAlignment="1">
      <alignment horizontal="right" vertical="center" wrapText="1"/>
    </xf>
    <xf numFmtId="0" fontId="9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3" fontId="8" fillId="0" borderId="5" xfId="0" applyNumberFormat="1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49" fontId="2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right" vertical="center" wrapText="1"/>
    </xf>
    <xf numFmtId="9" fontId="2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167" fontId="1" fillId="0" borderId="6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pane ySplit="5" topLeftCell="BM12" activePane="bottomLeft" state="frozen"/>
      <selection pane="topLeft" activeCell="A1" sqref="A1"/>
      <selection pane="bottomLeft" activeCell="I11" sqref="I11"/>
    </sheetView>
  </sheetViews>
  <sheetFormatPr defaultColWidth="9.00390625" defaultRowHeight="12.75"/>
  <cols>
    <col min="1" max="1" width="10.75390625" style="0" customWidth="1"/>
    <col min="2" max="2" width="37.375" style="0" customWidth="1"/>
    <col min="3" max="3" width="14.25390625" style="0" customWidth="1"/>
    <col min="4" max="4" width="14.75390625" style="0" customWidth="1"/>
    <col min="5" max="5" width="14.875" style="0" customWidth="1"/>
  </cols>
  <sheetData>
    <row r="1" spans="1:5" ht="15.75" customHeight="1">
      <c r="A1" s="45" t="s">
        <v>0</v>
      </c>
      <c r="B1" s="45"/>
      <c r="C1" s="45"/>
      <c r="D1" s="45"/>
      <c r="E1" s="45"/>
    </row>
    <row r="2" spans="1:5" ht="37.5" customHeight="1">
      <c r="A2" s="46" t="s">
        <v>1</v>
      </c>
      <c r="B2" s="46"/>
      <c r="C2" s="46"/>
      <c r="D2" s="46"/>
      <c r="E2" s="46"/>
    </row>
    <row r="3" spans="1:5" ht="15.75">
      <c r="A3" s="47"/>
      <c r="B3" s="47"/>
      <c r="C3" s="47"/>
      <c r="D3" s="47"/>
      <c r="E3" s="47"/>
    </row>
    <row r="4" spans="1:5" ht="32.2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23</v>
      </c>
    </row>
    <row r="5" spans="1:5" ht="12.75">
      <c r="A5" s="5">
        <v>1</v>
      </c>
      <c r="B5" s="6">
        <v>2</v>
      </c>
      <c r="C5" s="6">
        <v>3</v>
      </c>
      <c r="D5" s="6">
        <v>4</v>
      </c>
      <c r="E5" s="6">
        <v>5</v>
      </c>
    </row>
    <row r="6" spans="1:5" s="36" customFormat="1" ht="24" customHeight="1">
      <c r="A6" s="35" t="s">
        <v>53</v>
      </c>
      <c r="B6" s="37" t="s">
        <v>54</v>
      </c>
      <c r="C6" s="38">
        <v>0</v>
      </c>
      <c r="D6" s="38">
        <v>139</v>
      </c>
      <c r="E6" s="39">
        <v>0</v>
      </c>
    </row>
    <row r="7" spans="1:5" ht="24" customHeight="1">
      <c r="A7" s="10" t="s">
        <v>22</v>
      </c>
      <c r="B7" s="7" t="s">
        <v>6</v>
      </c>
      <c r="C7" s="8">
        <v>278329</v>
      </c>
      <c r="D7" s="8">
        <v>54470.4</v>
      </c>
      <c r="E7" s="9">
        <f aca="true" t="shared" si="0" ref="E7:E23">D7/C7</f>
        <v>0.19570508283362495</v>
      </c>
    </row>
    <row r="8" spans="1:5" ht="24" customHeight="1">
      <c r="A8" s="11">
        <v>600</v>
      </c>
      <c r="B8" s="7" t="s">
        <v>7</v>
      </c>
      <c r="C8" s="8">
        <v>44881496</v>
      </c>
      <c r="D8" s="8">
        <v>4704726.27</v>
      </c>
      <c r="E8" s="9">
        <f t="shared" si="0"/>
        <v>0.10482552252714569</v>
      </c>
    </row>
    <row r="9" spans="1:5" ht="24" customHeight="1">
      <c r="A9" s="11">
        <v>630</v>
      </c>
      <c r="B9" s="7" t="s">
        <v>24</v>
      </c>
      <c r="C9" s="8">
        <v>993162</v>
      </c>
      <c r="D9" s="8">
        <v>33335.13</v>
      </c>
      <c r="E9" s="9">
        <f t="shared" si="0"/>
        <v>0.03356464504280268</v>
      </c>
    </row>
    <row r="10" spans="1:5" ht="24" customHeight="1">
      <c r="A10" s="11">
        <v>700</v>
      </c>
      <c r="B10" s="7" t="s">
        <v>8</v>
      </c>
      <c r="C10" s="8">
        <v>9393461</v>
      </c>
      <c r="D10" s="8">
        <v>2804416.02</v>
      </c>
      <c r="E10" s="9">
        <f t="shared" si="0"/>
        <v>0.2985498124706112</v>
      </c>
    </row>
    <row r="11" spans="1:5" ht="24" customHeight="1">
      <c r="A11" s="11">
        <v>710</v>
      </c>
      <c r="B11" s="7" t="s">
        <v>9</v>
      </c>
      <c r="C11" s="8">
        <v>669751</v>
      </c>
      <c r="D11" s="8">
        <v>371522.47</v>
      </c>
      <c r="E11" s="9">
        <f t="shared" si="0"/>
        <v>0.5547173053866287</v>
      </c>
    </row>
    <row r="12" spans="1:5" ht="24" customHeight="1">
      <c r="A12" s="11">
        <v>750</v>
      </c>
      <c r="B12" s="7" t="s">
        <v>10</v>
      </c>
      <c r="C12" s="8">
        <v>1217527</v>
      </c>
      <c r="D12" s="8">
        <v>309611.14</v>
      </c>
      <c r="E12" s="9">
        <f t="shared" si="0"/>
        <v>0.2542950916078247</v>
      </c>
    </row>
    <row r="13" spans="1:5" ht="38.25" customHeight="1">
      <c r="A13" s="11">
        <v>754</v>
      </c>
      <c r="B13" s="7" t="s">
        <v>11</v>
      </c>
      <c r="C13" s="8">
        <v>7777200</v>
      </c>
      <c r="D13" s="8">
        <v>4751213.53</v>
      </c>
      <c r="E13" s="9">
        <f t="shared" si="0"/>
        <v>0.6109156933086458</v>
      </c>
    </row>
    <row r="14" spans="1:5" ht="53.25" customHeight="1">
      <c r="A14" s="40">
        <v>756</v>
      </c>
      <c r="B14" s="41" t="s">
        <v>12</v>
      </c>
      <c r="C14" s="8">
        <v>28625505</v>
      </c>
      <c r="D14" s="8">
        <v>12129735.06</v>
      </c>
      <c r="E14" s="42">
        <f t="shared" si="0"/>
        <v>0.42373872740411045</v>
      </c>
    </row>
    <row r="15" spans="1:5" ht="24" customHeight="1">
      <c r="A15" s="11">
        <v>758</v>
      </c>
      <c r="B15" s="7" t="s">
        <v>13</v>
      </c>
      <c r="C15" s="8">
        <v>54352951</v>
      </c>
      <c r="D15" s="8">
        <v>33406691.09</v>
      </c>
      <c r="E15" s="9">
        <f t="shared" si="0"/>
        <v>0.6146251578870116</v>
      </c>
    </row>
    <row r="16" spans="1:5" ht="24" customHeight="1">
      <c r="A16" s="11">
        <v>801</v>
      </c>
      <c r="B16" s="7" t="s">
        <v>14</v>
      </c>
      <c r="C16" s="8">
        <v>735053</v>
      </c>
      <c r="D16" s="8">
        <v>441227.1</v>
      </c>
      <c r="E16" s="9">
        <f t="shared" si="0"/>
        <v>0.6002656951267459</v>
      </c>
    </row>
    <row r="17" spans="1:5" ht="24" customHeight="1">
      <c r="A17" s="11">
        <v>851</v>
      </c>
      <c r="B17" s="7" t="s">
        <v>15</v>
      </c>
      <c r="C17" s="8">
        <v>12681299</v>
      </c>
      <c r="D17" s="8">
        <v>1723804</v>
      </c>
      <c r="E17" s="9">
        <f t="shared" si="0"/>
        <v>0.1359327620932209</v>
      </c>
    </row>
    <row r="18" spans="1:5" ht="24" customHeight="1">
      <c r="A18" s="11">
        <v>852</v>
      </c>
      <c r="B18" s="7" t="s">
        <v>16</v>
      </c>
      <c r="C18" s="8">
        <v>16146730</v>
      </c>
      <c r="D18" s="8">
        <v>7901681.09</v>
      </c>
      <c r="E18" s="9">
        <f t="shared" si="0"/>
        <v>0.4893672644554036</v>
      </c>
    </row>
    <row r="19" spans="1:5" ht="37.5" customHeight="1">
      <c r="A19" s="11">
        <v>853</v>
      </c>
      <c r="B19" s="7" t="s">
        <v>17</v>
      </c>
      <c r="C19" s="8">
        <v>1369093</v>
      </c>
      <c r="D19" s="8">
        <v>745208.96</v>
      </c>
      <c r="E19" s="9">
        <f t="shared" si="0"/>
        <v>0.5443085020520885</v>
      </c>
    </row>
    <row r="20" spans="1:5" ht="24" customHeight="1">
      <c r="A20" s="11">
        <v>854</v>
      </c>
      <c r="B20" s="7" t="s">
        <v>18</v>
      </c>
      <c r="C20" s="8">
        <v>312551</v>
      </c>
      <c r="D20" s="8">
        <v>191841.57</v>
      </c>
      <c r="E20" s="9">
        <f t="shared" si="0"/>
        <v>0.6137928530063894</v>
      </c>
    </row>
    <row r="21" spans="1:5" ht="34.5" customHeight="1">
      <c r="A21" s="11">
        <v>900</v>
      </c>
      <c r="B21" s="7" t="s">
        <v>19</v>
      </c>
      <c r="C21" s="8">
        <v>340048</v>
      </c>
      <c r="D21" s="8">
        <v>283380.16</v>
      </c>
      <c r="E21" s="9">
        <f t="shared" si="0"/>
        <v>0.8333534089305038</v>
      </c>
    </row>
    <row r="22" spans="1:5" ht="36" customHeight="1">
      <c r="A22" s="11">
        <v>921</v>
      </c>
      <c r="B22" s="7" t="s">
        <v>20</v>
      </c>
      <c r="C22" s="8">
        <v>115796</v>
      </c>
      <c r="D22" s="8">
        <v>3400</v>
      </c>
      <c r="E22" s="9">
        <f t="shared" si="0"/>
        <v>0.02936198141559294</v>
      </c>
    </row>
    <row r="23" spans="1:5" ht="23.25" customHeight="1">
      <c r="A23" s="43" t="s">
        <v>21</v>
      </c>
      <c r="B23" s="44"/>
      <c r="C23" s="12">
        <f>SUM(C7:C22)</f>
        <v>179889952</v>
      </c>
      <c r="D23" s="12">
        <f>SUM(D6:D22)</f>
        <v>69856402.98999998</v>
      </c>
      <c r="E23" s="13">
        <f t="shared" si="0"/>
        <v>0.3883285431639894</v>
      </c>
    </row>
  </sheetData>
  <mergeCells count="4">
    <mergeCell ref="A23:B23"/>
    <mergeCell ref="A1:E1"/>
    <mergeCell ref="A2:E2"/>
    <mergeCell ref="A3:E3"/>
  </mergeCells>
  <printOptions/>
  <pageMargins left="0.61" right="0.47" top="0.7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pane ySplit="5" topLeftCell="BM6" activePane="bottomLeft" state="frozen"/>
      <selection pane="topLeft" activeCell="A1" sqref="A1"/>
      <selection pane="bottomLeft" activeCell="I18" sqref="I18"/>
    </sheetView>
  </sheetViews>
  <sheetFormatPr defaultColWidth="9.00390625" defaultRowHeight="12.75"/>
  <cols>
    <col min="1" max="1" width="9.875" style="0" customWidth="1"/>
    <col min="2" max="2" width="32.75390625" style="0" customWidth="1"/>
    <col min="3" max="3" width="14.875" style="0" customWidth="1"/>
    <col min="4" max="4" width="15.25390625" style="0" customWidth="1"/>
    <col min="5" max="5" width="14.875" style="0" customWidth="1"/>
  </cols>
  <sheetData>
    <row r="1" spans="1:5" ht="15.75" customHeight="1">
      <c r="A1" s="45" t="s">
        <v>48</v>
      </c>
      <c r="B1" s="45"/>
      <c r="C1" s="45"/>
      <c r="D1" s="45"/>
      <c r="E1" s="45"/>
    </row>
    <row r="2" spans="1:5" ht="37.5" customHeight="1">
      <c r="A2" s="46" t="s">
        <v>25</v>
      </c>
      <c r="B2" s="46"/>
      <c r="C2" s="46"/>
      <c r="D2" s="46"/>
      <c r="E2" s="46"/>
    </row>
    <row r="3" spans="1:5" ht="15.75">
      <c r="A3" s="47"/>
      <c r="B3" s="47"/>
      <c r="C3" s="47"/>
      <c r="D3" s="47"/>
      <c r="E3" s="47"/>
    </row>
    <row r="4" spans="1:5" ht="31.5" customHeight="1">
      <c r="A4" s="4" t="s">
        <v>2</v>
      </c>
      <c r="B4" s="4" t="s">
        <v>3</v>
      </c>
      <c r="C4" s="4" t="s">
        <v>4</v>
      </c>
      <c r="D4" s="4" t="s">
        <v>5</v>
      </c>
      <c r="E4" s="3" t="s">
        <v>23</v>
      </c>
    </row>
    <row r="5" spans="1:5" ht="12.75">
      <c r="A5" s="5">
        <v>1</v>
      </c>
      <c r="B5" s="6">
        <v>2</v>
      </c>
      <c r="C5" s="6">
        <v>3</v>
      </c>
      <c r="D5" s="6">
        <v>4</v>
      </c>
      <c r="E5" s="6">
        <v>5</v>
      </c>
    </row>
    <row r="6" spans="1:5" ht="24" customHeight="1">
      <c r="A6" s="10" t="s">
        <v>22</v>
      </c>
      <c r="B6" s="7" t="s">
        <v>6</v>
      </c>
      <c r="C6" s="14">
        <v>440097</v>
      </c>
      <c r="D6" s="14">
        <v>116125.52</v>
      </c>
      <c r="E6" s="9">
        <f aca="true" t="shared" si="0" ref="E6:E23">D6/C6</f>
        <v>0.2638634664630752</v>
      </c>
    </row>
    <row r="7" spans="1:5" ht="24" customHeight="1">
      <c r="A7" s="11">
        <v>600</v>
      </c>
      <c r="B7" s="7" t="s">
        <v>7</v>
      </c>
      <c r="C7" s="14">
        <v>73900522</v>
      </c>
      <c r="D7" s="14">
        <v>11171610.37</v>
      </c>
      <c r="E7" s="9">
        <f t="shared" si="0"/>
        <v>0.15117092637045243</v>
      </c>
    </row>
    <row r="8" spans="1:5" ht="24" customHeight="1">
      <c r="A8" s="11">
        <v>630</v>
      </c>
      <c r="B8" s="7" t="s">
        <v>24</v>
      </c>
      <c r="C8" s="14">
        <v>1204152</v>
      </c>
      <c r="D8" s="14">
        <v>152268.71</v>
      </c>
      <c r="E8" s="9">
        <f t="shared" si="0"/>
        <v>0.12645306406500176</v>
      </c>
    </row>
    <row r="9" spans="1:5" ht="24" customHeight="1">
      <c r="A9" s="11">
        <v>700</v>
      </c>
      <c r="B9" s="7" t="s">
        <v>8</v>
      </c>
      <c r="C9" s="14">
        <v>1575529</v>
      </c>
      <c r="D9" s="14">
        <v>621430.38</v>
      </c>
      <c r="E9" s="9">
        <f t="shared" si="0"/>
        <v>0.3944264942124201</v>
      </c>
    </row>
    <row r="10" spans="1:5" ht="24" customHeight="1">
      <c r="A10" s="11">
        <v>710</v>
      </c>
      <c r="B10" s="7" t="s">
        <v>9</v>
      </c>
      <c r="C10" s="14">
        <v>1072124</v>
      </c>
      <c r="D10" s="14">
        <v>556729.43</v>
      </c>
      <c r="E10" s="9">
        <f t="shared" si="0"/>
        <v>0.5192770892172921</v>
      </c>
    </row>
    <row r="11" spans="1:5" ht="24" customHeight="1">
      <c r="A11" s="11">
        <v>750</v>
      </c>
      <c r="B11" s="7" t="s">
        <v>10</v>
      </c>
      <c r="C11" s="14">
        <v>11920626</v>
      </c>
      <c r="D11" s="14">
        <v>5621053.57</v>
      </c>
      <c r="E11" s="9">
        <f t="shared" si="0"/>
        <v>0.4715401330433486</v>
      </c>
    </row>
    <row r="12" spans="1:5" ht="36.75" customHeight="1">
      <c r="A12" s="11">
        <v>754</v>
      </c>
      <c r="B12" s="7" t="s">
        <v>11</v>
      </c>
      <c r="C12" s="14">
        <v>7817580</v>
      </c>
      <c r="D12" s="14">
        <v>4395490.27</v>
      </c>
      <c r="E12" s="9">
        <f t="shared" si="0"/>
        <v>0.5622571524691784</v>
      </c>
    </row>
    <row r="13" spans="1:5" ht="24" customHeight="1">
      <c r="A13" s="11">
        <v>757</v>
      </c>
      <c r="B13" s="7" t="s">
        <v>26</v>
      </c>
      <c r="C13" s="14">
        <v>1225389</v>
      </c>
      <c r="D13" s="14">
        <v>455273.18</v>
      </c>
      <c r="E13" s="9">
        <f t="shared" si="0"/>
        <v>0.3715335946381108</v>
      </c>
    </row>
    <row r="14" spans="1:5" ht="24" customHeight="1">
      <c r="A14" s="11">
        <v>758</v>
      </c>
      <c r="B14" s="7" t="s">
        <v>13</v>
      </c>
      <c r="C14" s="14">
        <v>1698900</v>
      </c>
      <c r="D14" s="14">
        <v>0</v>
      </c>
      <c r="E14" s="9">
        <f t="shared" si="0"/>
        <v>0</v>
      </c>
    </row>
    <row r="15" spans="1:5" ht="24" customHeight="1">
      <c r="A15" s="11">
        <v>801</v>
      </c>
      <c r="B15" s="7" t="s">
        <v>14</v>
      </c>
      <c r="C15" s="14">
        <v>42074568</v>
      </c>
      <c r="D15" s="14">
        <v>20766100.02</v>
      </c>
      <c r="E15" s="9">
        <f t="shared" si="0"/>
        <v>0.4935546817735597</v>
      </c>
    </row>
    <row r="16" spans="1:5" ht="24" customHeight="1">
      <c r="A16" s="11">
        <v>851</v>
      </c>
      <c r="B16" s="7" t="s">
        <v>15</v>
      </c>
      <c r="C16" s="14">
        <v>15620712</v>
      </c>
      <c r="D16" s="14">
        <v>2401964.75</v>
      </c>
      <c r="E16" s="9">
        <f t="shared" si="0"/>
        <v>0.1537679428440906</v>
      </c>
    </row>
    <row r="17" spans="1:5" ht="24" customHeight="1">
      <c r="A17" s="11">
        <v>852</v>
      </c>
      <c r="B17" s="7" t="s">
        <v>16</v>
      </c>
      <c r="C17" s="14">
        <v>26385061</v>
      </c>
      <c r="D17" s="14">
        <v>13085228.6</v>
      </c>
      <c r="E17" s="9">
        <f t="shared" si="0"/>
        <v>0.495933232824438</v>
      </c>
    </row>
    <row r="18" spans="1:5" ht="37.5" customHeight="1">
      <c r="A18" s="11">
        <v>853</v>
      </c>
      <c r="B18" s="7" t="s">
        <v>17</v>
      </c>
      <c r="C18" s="14">
        <v>3191576</v>
      </c>
      <c r="D18" s="14">
        <v>1520781.48</v>
      </c>
      <c r="E18" s="9">
        <f t="shared" si="0"/>
        <v>0.476498595051473</v>
      </c>
    </row>
    <row r="19" spans="1:5" ht="24" customHeight="1">
      <c r="A19" s="11">
        <v>854</v>
      </c>
      <c r="B19" s="7" t="s">
        <v>18</v>
      </c>
      <c r="C19" s="14">
        <v>10569468</v>
      </c>
      <c r="D19" s="14">
        <v>5462879.52</v>
      </c>
      <c r="E19" s="9">
        <f t="shared" si="0"/>
        <v>0.5168547291121937</v>
      </c>
    </row>
    <row r="20" spans="1:5" ht="37.5" customHeight="1">
      <c r="A20" s="11">
        <v>900</v>
      </c>
      <c r="B20" s="7" t="s">
        <v>19</v>
      </c>
      <c r="C20" s="14">
        <v>337458</v>
      </c>
      <c r="D20" s="14">
        <v>0</v>
      </c>
      <c r="E20" s="9">
        <f t="shared" si="0"/>
        <v>0</v>
      </c>
    </row>
    <row r="21" spans="1:5" ht="36.75" customHeight="1">
      <c r="A21" s="11">
        <v>921</v>
      </c>
      <c r="B21" s="7" t="s">
        <v>20</v>
      </c>
      <c r="C21" s="14">
        <v>1534763</v>
      </c>
      <c r="D21" s="14">
        <v>662731</v>
      </c>
      <c r="E21" s="9">
        <f t="shared" si="0"/>
        <v>0.43181325064521364</v>
      </c>
    </row>
    <row r="22" spans="1:5" ht="24" customHeight="1">
      <c r="A22" s="11">
        <v>926</v>
      </c>
      <c r="B22" s="7" t="s">
        <v>27</v>
      </c>
      <c r="C22" s="14">
        <v>454800</v>
      </c>
      <c r="D22" s="14">
        <v>70471.14</v>
      </c>
      <c r="E22" s="9">
        <f t="shared" si="0"/>
        <v>0.15494973614775726</v>
      </c>
    </row>
    <row r="23" spans="1:5" ht="24" customHeight="1">
      <c r="A23" s="43" t="s">
        <v>28</v>
      </c>
      <c r="B23" s="44"/>
      <c r="C23" s="15">
        <f>SUM(C6:C22)</f>
        <v>201023325</v>
      </c>
      <c r="D23" s="15">
        <f>SUM(D6:D22)</f>
        <v>67060137.94</v>
      </c>
      <c r="E23" s="13">
        <f t="shared" si="0"/>
        <v>0.3335938152450717</v>
      </c>
    </row>
    <row r="24" ht="15.75">
      <c r="A24" s="1"/>
    </row>
  </sheetData>
  <mergeCells count="4">
    <mergeCell ref="A23:B23"/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BreakPreview" zoomScale="120" zoomScaleSheetLayoutView="120" workbookViewId="0" topLeftCell="A1">
      <pane ySplit="5" topLeftCell="BM12" activePane="bottomLeft" state="frozen"/>
      <selection pane="topLeft" activeCell="A1" sqref="A1"/>
      <selection pane="bottomLeft" activeCell="C22" sqref="C22"/>
    </sheetView>
  </sheetViews>
  <sheetFormatPr defaultColWidth="9.00390625" defaultRowHeight="12.75"/>
  <cols>
    <col min="1" max="1" width="6.75390625" style="0" customWidth="1"/>
    <col min="2" max="2" width="7.875" style="0" customWidth="1"/>
    <col min="3" max="3" width="46.25390625" style="0" customWidth="1"/>
    <col min="4" max="4" width="11.75390625" style="0" customWidth="1"/>
    <col min="5" max="5" width="13.375" style="0" customWidth="1"/>
    <col min="6" max="6" width="11.625" style="0" customWidth="1"/>
    <col min="7" max="7" width="12.00390625" style="0" customWidth="1"/>
    <col min="8" max="8" width="14.125" style="0" customWidth="1"/>
    <col min="9" max="9" width="10.625" style="0" customWidth="1"/>
  </cols>
  <sheetData>
    <row r="1" spans="8:9" ht="12.75" customHeight="1">
      <c r="H1" s="54" t="s">
        <v>49</v>
      </c>
      <c r="I1" s="54"/>
    </row>
    <row r="2" spans="1:9" ht="43.5" customHeight="1">
      <c r="A2" s="55" t="s">
        <v>46</v>
      </c>
      <c r="B2" s="56"/>
      <c r="C2" s="56"/>
      <c r="D2" s="56"/>
      <c r="E2" s="56"/>
      <c r="F2" s="56"/>
      <c r="G2" s="56"/>
      <c r="H2" s="56"/>
      <c r="I2" s="56"/>
    </row>
    <row r="3" spans="1:9" ht="17.25" customHeight="1">
      <c r="A3" s="16"/>
      <c r="B3" s="17"/>
      <c r="C3" s="18"/>
      <c r="D3" s="48" t="s">
        <v>29</v>
      </c>
      <c r="E3" s="49"/>
      <c r="F3" s="50"/>
      <c r="G3" s="58" t="s">
        <v>30</v>
      </c>
      <c r="H3" s="59"/>
      <c r="I3" s="60"/>
    </row>
    <row r="4" spans="1:9" ht="49.5" customHeight="1">
      <c r="A4" s="2" t="s">
        <v>31</v>
      </c>
      <c r="B4" s="2" t="s">
        <v>32</v>
      </c>
      <c r="C4" s="2" t="s">
        <v>33</v>
      </c>
      <c r="D4" s="4" t="s">
        <v>4</v>
      </c>
      <c r="E4" s="3" t="s">
        <v>51</v>
      </c>
      <c r="F4" s="3" t="s">
        <v>44</v>
      </c>
      <c r="G4" s="4" t="s">
        <v>4</v>
      </c>
      <c r="H4" s="3" t="s">
        <v>51</v>
      </c>
      <c r="I4" s="3" t="s">
        <v>45</v>
      </c>
    </row>
    <row r="5" spans="1:9" ht="12.75">
      <c r="A5" s="20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0">
        <v>9</v>
      </c>
    </row>
    <row r="6" spans="1:9" ht="18" customHeight="1">
      <c r="A6" s="52">
        <v>700</v>
      </c>
      <c r="B6" s="26"/>
      <c r="C6" s="23" t="s">
        <v>8</v>
      </c>
      <c r="D6" s="27">
        <f>D7</f>
        <v>460904</v>
      </c>
      <c r="E6" s="27">
        <f>E7</f>
        <v>410842</v>
      </c>
      <c r="F6" s="24">
        <f aca="true" t="shared" si="0" ref="F6:F26">E6/D6</f>
        <v>0.8913830211931335</v>
      </c>
      <c r="G6" s="27">
        <f>G7</f>
        <v>460904</v>
      </c>
      <c r="H6" s="27">
        <f>H7</f>
        <v>385754.8</v>
      </c>
      <c r="I6" s="24">
        <f aca="true" t="shared" si="1" ref="I6:I26">H6/G6</f>
        <v>0.8369525975040355</v>
      </c>
    </row>
    <row r="7" spans="1:9" ht="18" customHeight="1">
      <c r="A7" s="57"/>
      <c r="B7" s="28">
        <v>70005</v>
      </c>
      <c r="C7" s="25" t="s">
        <v>34</v>
      </c>
      <c r="D7" s="29">
        <v>460904</v>
      </c>
      <c r="E7" s="29">
        <v>410842</v>
      </c>
      <c r="F7" s="24">
        <f t="shared" si="0"/>
        <v>0.8913830211931335</v>
      </c>
      <c r="G7" s="29">
        <f>D7</f>
        <v>460904</v>
      </c>
      <c r="H7" s="29">
        <v>385754.8</v>
      </c>
      <c r="I7" s="24">
        <f t="shared" si="1"/>
        <v>0.8369525975040355</v>
      </c>
    </row>
    <row r="8" spans="1:9" ht="18" customHeight="1">
      <c r="A8" s="52">
        <v>710</v>
      </c>
      <c r="B8" s="26"/>
      <c r="C8" s="23" t="s">
        <v>9</v>
      </c>
      <c r="D8" s="27">
        <f>SUM(D9:D12)</f>
        <v>669551</v>
      </c>
      <c r="E8" s="27">
        <f>SUM(E9:E12)</f>
        <v>371433</v>
      </c>
      <c r="F8" s="24">
        <f t="shared" si="0"/>
        <v>0.5547493768211832</v>
      </c>
      <c r="G8" s="27">
        <f>SUM(G9:G12)</f>
        <v>669551</v>
      </c>
      <c r="H8" s="27">
        <f>SUM(H9:H12)</f>
        <v>343569.56</v>
      </c>
      <c r="I8" s="24">
        <f t="shared" si="1"/>
        <v>0.51313426460419</v>
      </c>
    </row>
    <row r="9" spans="1:9" ht="18" customHeight="1">
      <c r="A9" s="53"/>
      <c r="B9" s="28">
        <v>71012</v>
      </c>
      <c r="C9" s="25" t="s">
        <v>35</v>
      </c>
      <c r="D9" s="29">
        <v>44932</v>
      </c>
      <c r="E9" s="29">
        <v>24192</v>
      </c>
      <c r="F9" s="24">
        <f t="shared" si="0"/>
        <v>0.5384136027775305</v>
      </c>
      <c r="G9" s="29">
        <f>D9</f>
        <v>44932</v>
      </c>
      <c r="H9" s="29">
        <v>24192</v>
      </c>
      <c r="I9" s="24">
        <f t="shared" si="1"/>
        <v>0.5384136027775305</v>
      </c>
    </row>
    <row r="10" spans="1:9" ht="18" customHeight="1">
      <c r="A10" s="53"/>
      <c r="B10" s="28">
        <v>71013</v>
      </c>
      <c r="C10" s="25" t="s">
        <v>36</v>
      </c>
      <c r="D10" s="29">
        <v>107495</v>
      </c>
      <c r="E10" s="29">
        <v>57883</v>
      </c>
      <c r="F10" s="24">
        <f t="shared" si="0"/>
        <v>0.5384715568165961</v>
      </c>
      <c r="G10" s="29">
        <f>D10</f>
        <v>107495</v>
      </c>
      <c r="H10" s="29">
        <v>57883</v>
      </c>
      <c r="I10" s="24">
        <f t="shared" si="1"/>
        <v>0.5384715568165961</v>
      </c>
    </row>
    <row r="11" spans="1:9" ht="18" customHeight="1">
      <c r="A11" s="53"/>
      <c r="B11" s="28">
        <v>71014</v>
      </c>
      <c r="C11" s="25" t="s">
        <v>37</v>
      </c>
      <c r="D11" s="29">
        <v>6766</v>
      </c>
      <c r="E11" s="29">
        <v>4000</v>
      </c>
      <c r="F11" s="24">
        <f t="shared" si="0"/>
        <v>0.5911912503694945</v>
      </c>
      <c r="G11" s="29">
        <f>D11</f>
        <v>6766</v>
      </c>
      <c r="H11" s="29">
        <v>1054.14</v>
      </c>
      <c r="I11" s="24">
        <f t="shared" si="1"/>
        <v>0.15579958616612474</v>
      </c>
    </row>
    <row r="12" spans="1:9" ht="18" customHeight="1">
      <c r="A12" s="57"/>
      <c r="B12" s="28">
        <v>71015</v>
      </c>
      <c r="C12" s="25" t="s">
        <v>38</v>
      </c>
      <c r="D12" s="29">
        <v>510358</v>
      </c>
      <c r="E12" s="29">
        <v>285358</v>
      </c>
      <c r="F12" s="24">
        <f t="shared" si="0"/>
        <v>0.5591330007563319</v>
      </c>
      <c r="G12" s="29">
        <f>D12</f>
        <v>510358</v>
      </c>
      <c r="H12" s="29">
        <v>260440.42</v>
      </c>
      <c r="I12" s="24">
        <f t="shared" si="1"/>
        <v>0.5103092730984917</v>
      </c>
    </row>
    <row r="13" spans="1:9" ht="18" customHeight="1">
      <c r="A13" s="52">
        <v>750</v>
      </c>
      <c r="B13" s="30"/>
      <c r="C13" s="31" t="s">
        <v>10</v>
      </c>
      <c r="D13" s="32">
        <f>SUM(D14:D15)</f>
        <v>497976</v>
      </c>
      <c r="E13" s="32">
        <f>SUM(E14:E15)</f>
        <v>284076</v>
      </c>
      <c r="F13" s="24">
        <f t="shared" si="0"/>
        <v>0.5704612270470866</v>
      </c>
      <c r="G13" s="32">
        <f>SUM(G14:G15)</f>
        <v>497976</v>
      </c>
      <c r="H13" s="32">
        <f>SUM(H14:H15)</f>
        <v>279064.97</v>
      </c>
      <c r="I13" s="24">
        <f t="shared" si="1"/>
        <v>0.5603984328562018</v>
      </c>
    </row>
    <row r="14" spans="1:9" ht="18" customHeight="1">
      <c r="A14" s="53"/>
      <c r="B14" s="28">
        <v>75011</v>
      </c>
      <c r="C14" s="25" t="s">
        <v>39</v>
      </c>
      <c r="D14" s="29">
        <v>461076</v>
      </c>
      <c r="E14" s="29">
        <v>247176</v>
      </c>
      <c r="F14" s="24">
        <f t="shared" si="0"/>
        <v>0.5360851573276423</v>
      </c>
      <c r="G14" s="29">
        <f>D14</f>
        <v>461076</v>
      </c>
      <c r="H14" s="29">
        <v>247176</v>
      </c>
      <c r="I14" s="24">
        <f t="shared" si="1"/>
        <v>0.5360851573276423</v>
      </c>
    </row>
    <row r="15" spans="1:9" ht="18" customHeight="1">
      <c r="A15" s="57"/>
      <c r="B15" s="28">
        <v>75045</v>
      </c>
      <c r="C15" s="25" t="s">
        <v>52</v>
      </c>
      <c r="D15" s="29">
        <v>36900</v>
      </c>
      <c r="E15" s="29">
        <v>36900</v>
      </c>
      <c r="F15" s="24">
        <f t="shared" si="0"/>
        <v>1</v>
      </c>
      <c r="G15" s="29">
        <f>D15</f>
        <v>36900</v>
      </c>
      <c r="H15" s="29">
        <v>31888.97</v>
      </c>
      <c r="I15" s="24">
        <f t="shared" si="1"/>
        <v>0.86419972899729</v>
      </c>
    </row>
    <row r="16" spans="1:9" ht="26.25" customHeight="1">
      <c r="A16" s="52">
        <v>754</v>
      </c>
      <c r="B16" s="26"/>
      <c r="C16" s="23" t="s">
        <v>11</v>
      </c>
      <c r="D16" s="27">
        <f>SUM(D17:D18)</f>
        <v>7360000</v>
      </c>
      <c r="E16" s="27">
        <f>SUM(E17:E18)</f>
        <v>4648000</v>
      </c>
      <c r="F16" s="24">
        <f t="shared" si="0"/>
        <v>0.6315217391304347</v>
      </c>
      <c r="G16" s="27">
        <f>SUM(G17:G18)</f>
        <v>7360000</v>
      </c>
      <c r="H16" s="27">
        <f>SUM(H17:H18)</f>
        <v>4223903.42</v>
      </c>
      <c r="I16" s="24">
        <f t="shared" si="1"/>
        <v>0.5738999211956521</v>
      </c>
    </row>
    <row r="17" spans="1:9" ht="18" customHeight="1">
      <c r="A17" s="53"/>
      <c r="B17" s="28">
        <v>75411</v>
      </c>
      <c r="C17" s="25" t="s">
        <v>47</v>
      </c>
      <c r="D17" s="29">
        <v>7352000</v>
      </c>
      <c r="E17" s="29">
        <v>4640000</v>
      </c>
      <c r="F17" s="24">
        <f t="shared" si="0"/>
        <v>0.6311207834602829</v>
      </c>
      <c r="G17" s="29">
        <f>D17</f>
        <v>7352000</v>
      </c>
      <c r="H17" s="29">
        <v>4215903.42</v>
      </c>
      <c r="I17" s="24">
        <f t="shared" si="1"/>
        <v>0.5734362649619151</v>
      </c>
    </row>
    <row r="18" spans="1:9" ht="18" customHeight="1">
      <c r="A18" s="57"/>
      <c r="B18" s="28">
        <v>75414</v>
      </c>
      <c r="C18" s="25" t="s">
        <v>40</v>
      </c>
      <c r="D18" s="29">
        <v>8000</v>
      </c>
      <c r="E18" s="29">
        <v>8000</v>
      </c>
      <c r="F18" s="24">
        <f t="shared" si="0"/>
        <v>1</v>
      </c>
      <c r="G18" s="29">
        <f>D18</f>
        <v>8000</v>
      </c>
      <c r="H18" s="29">
        <v>8000</v>
      </c>
      <c r="I18" s="24">
        <f t="shared" si="1"/>
        <v>1</v>
      </c>
    </row>
    <row r="19" spans="1:9" ht="18" customHeight="1">
      <c r="A19" s="52">
        <v>851</v>
      </c>
      <c r="B19" s="26"/>
      <c r="C19" s="23" t="s">
        <v>15</v>
      </c>
      <c r="D19" s="27">
        <f>D20</f>
        <v>3449299</v>
      </c>
      <c r="E19" s="27">
        <f>E20</f>
        <v>1723804</v>
      </c>
      <c r="F19" s="24">
        <f t="shared" si="0"/>
        <v>0.49975487773022864</v>
      </c>
      <c r="G19" s="27">
        <f>G20</f>
        <v>3449299</v>
      </c>
      <c r="H19" s="27">
        <f>H20</f>
        <v>1687591.71</v>
      </c>
      <c r="I19" s="24">
        <f t="shared" si="1"/>
        <v>0.48925642862506263</v>
      </c>
    </row>
    <row r="20" spans="1:9" ht="45.75" customHeight="1">
      <c r="A20" s="57"/>
      <c r="B20" s="28">
        <v>85156</v>
      </c>
      <c r="C20" s="25" t="s">
        <v>41</v>
      </c>
      <c r="D20" s="29">
        <v>3449299</v>
      </c>
      <c r="E20" s="29">
        <v>1723804</v>
      </c>
      <c r="F20" s="24">
        <f t="shared" si="0"/>
        <v>0.49975487773022864</v>
      </c>
      <c r="G20" s="29">
        <f>D20</f>
        <v>3449299</v>
      </c>
      <c r="H20" s="29">
        <v>1687591.71</v>
      </c>
      <c r="I20" s="24">
        <f t="shared" si="1"/>
        <v>0.48925642862506263</v>
      </c>
    </row>
    <row r="21" spans="1:9" ht="18" customHeight="1">
      <c r="A21" s="19">
        <v>852</v>
      </c>
      <c r="B21" s="22"/>
      <c r="C21" s="23" t="s">
        <v>16</v>
      </c>
      <c r="D21" s="27">
        <f>D22+D23</f>
        <v>357600</v>
      </c>
      <c r="E21" s="27">
        <f>E22+E23</f>
        <v>172400</v>
      </c>
      <c r="F21" s="24">
        <f t="shared" si="0"/>
        <v>0.48210290827740493</v>
      </c>
      <c r="G21" s="27">
        <f>G22+G23</f>
        <v>357600</v>
      </c>
      <c r="H21" s="27">
        <f>H22+H23</f>
        <v>167400</v>
      </c>
      <c r="I21" s="24">
        <f t="shared" si="1"/>
        <v>0.46812080536912754</v>
      </c>
    </row>
    <row r="22" spans="1:9" ht="18" customHeight="1">
      <c r="A22" s="19"/>
      <c r="B22" s="28">
        <v>85203</v>
      </c>
      <c r="C22" s="25" t="s">
        <v>50</v>
      </c>
      <c r="D22" s="29">
        <v>327600</v>
      </c>
      <c r="E22" s="29">
        <v>167400</v>
      </c>
      <c r="F22" s="24">
        <f t="shared" si="0"/>
        <v>0.510989010989011</v>
      </c>
      <c r="G22" s="29">
        <f>D22</f>
        <v>327600</v>
      </c>
      <c r="H22" s="29">
        <v>167400</v>
      </c>
      <c r="I22" s="24">
        <f t="shared" si="1"/>
        <v>0.510989010989011</v>
      </c>
    </row>
    <row r="23" spans="1:9" ht="28.5" customHeight="1">
      <c r="A23" s="19"/>
      <c r="B23" s="28">
        <v>85205</v>
      </c>
      <c r="C23" s="25" t="s">
        <v>55</v>
      </c>
      <c r="D23" s="29">
        <v>30000</v>
      </c>
      <c r="E23" s="29">
        <v>5000</v>
      </c>
      <c r="F23" s="24">
        <f t="shared" si="0"/>
        <v>0.16666666666666666</v>
      </c>
      <c r="G23" s="29">
        <f>D23</f>
        <v>30000</v>
      </c>
      <c r="H23" s="29">
        <v>0</v>
      </c>
      <c r="I23" s="24">
        <f t="shared" si="1"/>
        <v>0</v>
      </c>
    </row>
    <row r="24" spans="1:9" ht="18" customHeight="1">
      <c r="A24" s="52">
        <v>853</v>
      </c>
      <c r="B24" s="26"/>
      <c r="C24" s="23" t="s">
        <v>17</v>
      </c>
      <c r="D24" s="27">
        <f>D25</f>
        <v>138000</v>
      </c>
      <c r="E24" s="27">
        <f>E25</f>
        <v>69000</v>
      </c>
      <c r="F24" s="24">
        <f t="shared" si="0"/>
        <v>0.5</v>
      </c>
      <c r="G24" s="27">
        <f>G25</f>
        <v>138000</v>
      </c>
      <c r="H24" s="27">
        <f>H25</f>
        <v>88901.05</v>
      </c>
      <c r="I24" s="24">
        <f t="shared" si="1"/>
        <v>0.6442105072463769</v>
      </c>
    </row>
    <row r="25" spans="1:9" ht="18" customHeight="1">
      <c r="A25" s="53"/>
      <c r="B25" s="28">
        <v>85321</v>
      </c>
      <c r="C25" s="25" t="s">
        <v>42</v>
      </c>
      <c r="D25" s="29">
        <v>138000</v>
      </c>
      <c r="E25" s="29">
        <v>69000</v>
      </c>
      <c r="F25" s="24">
        <f t="shared" si="0"/>
        <v>0.5</v>
      </c>
      <c r="G25" s="29">
        <f>D25</f>
        <v>138000</v>
      </c>
      <c r="H25" s="29">
        <v>88901.05</v>
      </c>
      <c r="I25" s="24">
        <f t="shared" si="1"/>
        <v>0.6442105072463769</v>
      </c>
    </row>
    <row r="26" spans="1:9" ht="18" customHeight="1">
      <c r="A26" s="43" t="s">
        <v>43</v>
      </c>
      <c r="B26" s="51"/>
      <c r="C26" s="44"/>
      <c r="D26" s="33">
        <f>D6+D8+D13+D16+D19+D21+D24</f>
        <v>12933330</v>
      </c>
      <c r="E26" s="33">
        <f>E6+E8+E13+E16+E19+E21+E24</f>
        <v>7679555</v>
      </c>
      <c r="F26" s="24">
        <f t="shared" si="0"/>
        <v>0.5937801788093244</v>
      </c>
      <c r="G26" s="33">
        <f>G6+G8+G13+G16+G19+G21+G24</f>
        <v>12933330</v>
      </c>
      <c r="H26" s="33">
        <f>H6+H8+H13+H16+H19+H21+H24</f>
        <v>7176185.51</v>
      </c>
      <c r="I26" s="24">
        <f t="shared" si="1"/>
        <v>0.5548598473865586</v>
      </c>
    </row>
    <row r="27" ht="12.75">
      <c r="H27" s="34"/>
    </row>
  </sheetData>
  <mergeCells count="11">
    <mergeCell ref="G3:I3"/>
    <mergeCell ref="D3:F3"/>
    <mergeCell ref="A26:C26"/>
    <mergeCell ref="A24:A25"/>
    <mergeCell ref="H1:I1"/>
    <mergeCell ref="A2:I2"/>
    <mergeCell ref="A16:A18"/>
    <mergeCell ref="A19:A20"/>
    <mergeCell ref="A6:A7"/>
    <mergeCell ref="A8:A12"/>
    <mergeCell ref="A13:A15"/>
  </mergeCells>
  <printOptions horizontalCentered="1"/>
  <pageMargins left="0.31496062992125984" right="0.2362204724409449" top="0.53" bottom="0.37" header="0.49" footer="0.32"/>
  <pageSetup fitToHeight="1" fitToWidth="1" horizontalDpi="600" verticalDpi="600" orientation="landscape" scale="88" r:id="rId1"/>
  <rowBreaks count="1" manualBreakCount="1">
    <brk id="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bwalica</cp:lastModifiedBy>
  <cp:lastPrinted>2010-08-09T06:58:24Z</cp:lastPrinted>
  <dcterms:created xsi:type="dcterms:W3CDTF">2005-07-14T07:30:17Z</dcterms:created>
  <dcterms:modified xsi:type="dcterms:W3CDTF">2010-08-09T06:59:22Z</dcterms:modified>
  <cp:category/>
  <cp:version/>
  <cp:contentType/>
  <cp:contentStatus/>
</cp:coreProperties>
</file>