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tabela 1" sheetId="1" r:id="rId1"/>
    <sheet name="tabela 3" sheetId="2" r:id="rId2"/>
    <sheet name="tabela 9" sheetId="3" r:id="rId3"/>
  </sheets>
  <definedNames>
    <definedName name="_xlnm.Print_Area" localSheetId="2">'tabela 9'!$A$1:$I$29</definedName>
    <definedName name="_xlnm.Print_Titles" localSheetId="2">'tabela 9'!$3:$5</definedName>
  </definedNames>
  <calcPr fullCalcOnLoad="1"/>
</workbook>
</file>

<file path=xl/sharedStrings.xml><?xml version="1.0" encoding="utf-8"?>
<sst xmlns="http://schemas.openxmlformats.org/spreadsheetml/2006/main" count="102" uniqueCount="60">
  <si>
    <t>Tabela nr 1</t>
  </si>
  <si>
    <t>WYKONANIE DOCHODÓW W UJĘCIU OGÓLNYM</t>
  </si>
  <si>
    <t>Dz.</t>
  </si>
  <si>
    <t>Nazwa</t>
  </si>
  <si>
    <t>Plan po zmianach</t>
  </si>
  <si>
    <t>Wykonanie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</si>
  <si>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</si>
  <si>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</si>
  <si>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</si>
  <si>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</si>
  <si>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</si>
  <si>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</si>
  <si>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</si>
  <si>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</si>
  <si>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</si>
  <si>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</si>
  <si>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</si>
  <si>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</si>
  <si>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</si>
  <si>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</si>
  <si>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</si>
  <si>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Razem dochody</t>
  </si>
  <si>
    <t>020</t>
  </si>
  <si>
    <t>Wskaźnik 4:3</t>
  </si>
  <si>
    <t>Turystyka</t>
  </si>
  <si>
    <t>WYKONANIE WYDATKÓW W UJĘCIU OGÓLNYM</t>
  </si>
  <si>
    <t>Obsługa długu publicznego</t>
  </si>
  <si>
    <t>Kultura fizyczna i sport</t>
  </si>
  <si>
    <t>Razem wydatki</t>
  </si>
  <si>
    <t>Dochody (dotacje)</t>
  </si>
  <si>
    <t>Wydatki</t>
  </si>
  <si>
    <t>Dział</t>
  </si>
  <si>
    <t>Rozdz.</t>
  </si>
  <si>
    <t>Treść</t>
  </si>
  <si>
    <t>Gospodarka gruntami i nieruchomościami</t>
  </si>
  <si>
    <t>Ośrodki dokumentacji geodezyjnej i kartograficznej</t>
  </si>
  <si>
    <t>Prace geodezyjne i kartograficzne (nie inwestycyjne)</t>
  </si>
  <si>
    <t>Opracowania geodezyjne i  kartograficzne</t>
  </si>
  <si>
    <t>Nadzór budowlany</t>
  </si>
  <si>
    <t>Urzędy wojewódzkie</t>
  </si>
  <si>
    <t>Obrona cywilna</t>
  </si>
  <si>
    <t>Składki na ubezpieczenie zdrowotne oraz świadczenia dla osób nie objętych obowiązkiem ubezpieczenia zdrowotnego</t>
  </si>
  <si>
    <t>Zespoły ds. orzekania o stopniu niepełnosprawności</t>
  </si>
  <si>
    <t>razem:</t>
  </si>
  <si>
    <t>Wskaźnik 5:4</t>
  </si>
  <si>
    <t>Wskaźnik 8:7</t>
  </si>
  <si>
    <t>ZESTAWIENIE DOCHODÓW (DOTACJI) I WYDATKÓW ZWIĄZANYCH Z REALIZACJĄ ZADAŃ Z ZAKRESU ADMINISTRACJI RZĄDOWEJ</t>
  </si>
  <si>
    <t>Komendy powiatowe Państwowej Straży Pożarnej</t>
  </si>
  <si>
    <t>Tabela nr 3</t>
  </si>
  <si>
    <t>Ośrodki wsparcia</t>
  </si>
  <si>
    <t>Kwalifikacja wojskowa</t>
  </si>
  <si>
    <t>010</t>
  </si>
  <si>
    <t>Rolnictwo i łowiectwo</t>
  </si>
  <si>
    <t>Zadania w zakresie przeciwdziałania przemocy w rodzinie</t>
  </si>
  <si>
    <t>Wykonanie za I półrocze 2011</t>
  </si>
  <si>
    <t>Urzędy naczelnych organów władzy państwowej, kontroli i ochrony prawa oraz sądownictwa</t>
  </si>
  <si>
    <t>Wybory do rad gmin, rad powiatów i sejmików województw oraz referenda gminne, powiatowe i wojewódzkie</t>
  </si>
  <si>
    <t>Pomoc dla repartiantów</t>
  </si>
  <si>
    <t>-</t>
  </si>
  <si>
    <t>Tabela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</si>
</sst>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7"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167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 wrapText="1"/>
    </xf>
    <xf numFmtId="167" fontId="5" fillId="0" borderId="15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0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7" fontId="1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top" wrapText="1"/>
    </xf>
    <xf numFmtId="167" fontId="2" fillId="0" borderId="15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pane ySplit="5" topLeftCell="A24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10.75390625" style="0" customWidth="1"/>
    <col min="2" max="2" width="37.375" style="0" customWidth="1"/>
    <col min="3" max="3" width="14.25390625" style="0" customWidth="1"/>
    <col min="4" max="4" width="14.75390625" style="34" customWidth="1"/>
    <col min="5" max="5" width="14.875" style="0" customWidth="1"/>
  </cols>
  <sheetData>
    <row r="1" spans="1:5" ht="15.75" customHeight="1">
      <c r="A1" s="50" t="s">
        <v>0</v>
      </c>
      <c r="B1" s="50"/>
      <c r="C1" s="50"/>
      <c r="D1" s="50"/>
      <c r="E1" s="50"/>
    </row>
    <row r="2" spans="1:5" ht="37.5" customHeight="1">
      <c r="A2" s="51" t="s">
        <v>1</v>
      </c>
      <c r="B2" s="51"/>
      <c r="C2" s="51"/>
      <c r="D2" s="51"/>
      <c r="E2" s="51"/>
    </row>
    <row r="3" spans="1:5" ht="15.75">
      <c r="A3" s="52"/>
      <c r="B3" s="52"/>
      <c r="C3" s="52"/>
      <c r="D3" s="52"/>
      <c r="E3" s="52"/>
    </row>
    <row r="4" spans="1:5" ht="32.25" customHeight="1">
      <c r="A4" s="4" t="s">
        <v>2</v>
      </c>
      <c r="B4" s="4" t="s">
        <v>3</v>
      </c>
      <c r="C4" s="4" t="s">
        <v>4</v>
      </c>
      <c r="D4" s="45" t="s">
        <v>5</v>
      </c>
      <c r="E4" s="4" t="s">
        <v>23</v>
      </c>
    </row>
    <row r="5" spans="1:5" ht="12.75">
      <c r="A5" s="5">
        <v>1</v>
      </c>
      <c r="B5" s="6">
        <v>2</v>
      </c>
      <c r="C5" s="6">
        <v>3</v>
      </c>
      <c r="D5" s="46">
        <v>4</v>
      </c>
      <c r="E5" s="6">
        <v>5</v>
      </c>
    </row>
    <row r="6" spans="1:5" s="36" customFormat="1" ht="24" customHeight="1">
      <c r="A6" s="35" t="s">
        <v>51</v>
      </c>
      <c r="B6" s="37" t="s">
        <v>52</v>
      </c>
      <c r="C6" s="38">
        <v>0</v>
      </c>
      <c r="D6" s="47">
        <v>34.7</v>
      </c>
      <c r="E6" s="39" t="s">
        <v>58</v>
      </c>
    </row>
    <row r="7" spans="1:5" ht="24" customHeight="1">
      <c r="A7" s="10" t="s">
        <v>22</v>
      </c>
      <c r="B7" s="7" t="s">
        <v>6</v>
      </c>
      <c r="C7" s="8">
        <v>103030</v>
      </c>
      <c r="D7" s="8">
        <v>51067.5</v>
      </c>
      <c r="E7" s="9">
        <f>D7/C7</f>
        <v>0.4956566048723673</v>
      </c>
    </row>
    <row r="8" spans="1:5" ht="24" customHeight="1">
      <c r="A8" s="11">
        <v>600</v>
      </c>
      <c r="B8" s="7" t="s">
        <v>7</v>
      </c>
      <c r="C8" s="8">
        <f>4503660+30124284</f>
        <v>34627944</v>
      </c>
      <c r="D8" s="8">
        <v>14262291.67</v>
      </c>
      <c r="E8" s="9">
        <f aca="true" t="shared" si="0" ref="E8:E25">D8/C8</f>
        <v>0.4118723210942007</v>
      </c>
    </row>
    <row r="9" spans="1:5" ht="24" customHeight="1">
      <c r="A9" s="11">
        <v>630</v>
      </c>
      <c r="B9" s="7" t="s">
        <v>24</v>
      </c>
      <c r="C9" s="8">
        <v>0</v>
      </c>
      <c r="D9" s="8">
        <v>307707.58</v>
      </c>
      <c r="E9" s="44" t="s">
        <v>58</v>
      </c>
    </row>
    <row r="10" spans="1:5" ht="24" customHeight="1">
      <c r="A10" s="11">
        <v>700</v>
      </c>
      <c r="B10" s="7" t="s">
        <v>8</v>
      </c>
      <c r="C10" s="8">
        <v>6073161</v>
      </c>
      <c r="D10" s="8">
        <v>2325086.27</v>
      </c>
      <c r="E10" s="9">
        <f t="shared" si="0"/>
        <v>0.38284614387795746</v>
      </c>
    </row>
    <row r="11" spans="1:5" ht="24" customHeight="1">
      <c r="A11" s="11">
        <v>710</v>
      </c>
      <c r="B11" s="7" t="s">
        <v>9</v>
      </c>
      <c r="C11" s="8">
        <v>2836272</v>
      </c>
      <c r="D11" s="8">
        <v>1817398.56</v>
      </c>
      <c r="E11" s="9">
        <f t="shared" si="0"/>
        <v>0.6407701941139637</v>
      </c>
    </row>
    <row r="12" spans="1:5" ht="24" customHeight="1">
      <c r="A12" s="11">
        <v>750</v>
      </c>
      <c r="B12" s="7" t="s">
        <v>10</v>
      </c>
      <c r="C12" s="8">
        <v>1474309</v>
      </c>
      <c r="D12" s="8">
        <v>904440.25</v>
      </c>
      <c r="E12" s="9">
        <f t="shared" si="0"/>
        <v>0.6134672243064377</v>
      </c>
    </row>
    <row r="13" spans="1:5" ht="49.5" customHeight="1">
      <c r="A13" s="11">
        <v>751</v>
      </c>
      <c r="B13" s="7" t="s">
        <v>55</v>
      </c>
      <c r="C13" s="8">
        <v>220</v>
      </c>
      <c r="D13" s="8">
        <v>220</v>
      </c>
      <c r="E13" s="9">
        <f t="shared" si="0"/>
        <v>1</v>
      </c>
    </row>
    <row r="14" spans="1:5" ht="38.25" customHeight="1">
      <c r="A14" s="11">
        <v>754</v>
      </c>
      <c r="B14" s="7" t="s">
        <v>11</v>
      </c>
      <c r="C14" s="8">
        <v>7443210</v>
      </c>
      <c r="D14" s="8">
        <v>4850752</v>
      </c>
      <c r="E14" s="9">
        <f t="shared" si="0"/>
        <v>0.6517016179847136</v>
      </c>
    </row>
    <row r="15" spans="1:5" ht="53.25" customHeight="1">
      <c r="A15" s="40">
        <v>756</v>
      </c>
      <c r="B15" s="41" t="s">
        <v>12</v>
      </c>
      <c r="C15" s="8">
        <v>31140044</v>
      </c>
      <c r="D15" s="8">
        <v>13634542.63</v>
      </c>
      <c r="E15" s="42">
        <f t="shared" si="0"/>
        <v>0.43784596547133975</v>
      </c>
    </row>
    <row r="16" spans="1:5" ht="24" customHeight="1">
      <c r="A16" s="11">
        <v>758</v>
      </c>
      <c r="B16" s="7" t="s">
        <v>13</v>
      </c>
      <c r="C16" s="8">
        <v>57368317</v>
      </c>
      <c r="D16" s="8">
        <v>34880976.13</v>
      </c>
      <c r="E16" s="9">
        <f t="shared" si="0"/>
        <v>0.6080181179099259</v>
      </c>
    </row>
    <row r="17" spans="1:5" ht="24" customHeight="1">
      <c r="A17" s="11">
        <v>801</v>
      </c>
      <c r="B17" s="7" t="s">
        <v>14</v>
      </c>
      <c r="C17" s="8">
        <v>4284404</v>
      </c>
      <c r="D17" s="8">
        <v>853987.81</v>
      </c>
      <c r="E17" s="9">
        <f t="shared" si="0"/>
        <v>0.1993247625574059</v>
      </c>
    </row>
    <row r="18" spans="1:5" ht="24" customHeight="1">
      <c r="A18" s="11">
        <v>851</v>
      </c>
      <c r="B18" s="7" t="s">
        <v>15</v>
      </c>
      <c r="C18" s="8">
        <v>12733814</v>
      </c>
      <c r="D18" s="8">
        <v>1995743</v>
      </c>
      <c r="E18" s="9">
        <f t="shared" si="0"/>
        <v>0.1567278271851623</v>
      </c>
    </row>
    <row r="19" spans="1:5" ht="24" customHeight="1">
      <c r="A19" s="11">
        <v>852</v>
      </c>
      <c r="B19" s="7" t="s">
        <v>16</v>
      </c>
      <c r="C19" s="8">
        <v>17303463</v>
      </c>
      <c r="D19" s="8">
        <v>8491059.83</v>
      </c>
      <c r="E19" s="9">
        <f t="shared" si="0"/>
        <v>0.4907144789456307</v>
      </c>
    </row>
    <row r="20" spans="1:5" ht="37.5" customHeight="1">
      <c r="A20" s="11">
        <v>853</v>
      </c>
      <c r="B20" s="7" t="s">
        <v>17</v>
      </c>
      <c r="C20" s="8">
        <v>1671701</v>
      </c>
      <c r="D20" s="8">
        <v>920936.58</v>
      </c>
      <c r="E20" s="9">
        <f t="shared" si="0"/>
        <v>0.5508979057857835</v>
      </c>
    </row>
    <row r="21" spans="1:5" ht="24" customHeight="1">
      <c r="A21" s="11">
        <v>854</v>
      </c>
      <c r="B21" s="7" t="s">
        <v>18</v>
      </c>
      <c r="C21" s="8">
        <v>349924</v>
      </c>
      <c r="D21" s="8">
        <v>322053.33</v>
      </c>
      <c r="E21" s="9">
        <f t="shared" si="0"/>
        <v>0.9203522193390565</v>
      </c>
    </row>
    <row r="22" spans="1:5" ht="34.5" customHeight="1">
      <c r="A22" s="11">
        <v>900</v>
      </c>
      <c r="B22" s="7" t="s">
        <v>19</v>
      </c>
      <c r="C22" s="8">
        <v>200000</v>
      </c>
      <c r="D22" s="8">
        <v>141774.84</v>
      </c>
      <c r="E22" s="9">
        <f t="shared" si="0"/>
        <v>0.7088742</v>
      </c>
    </row>
    <row r="23" spans="1:5" ht="36" customHeight="1">
      <c r="A23" s="11">
        <v>921</v>
      </c>
      <c r="B23" s="7" t="s">
        <v>20</v>
      </c>
      <c r="C23" s="8">
        <v>221135</v>
      </c>
      <c r="D23" s="8">
        <v>1260</v>
      </c>
      <c r="E23" s="9">
        <f t="shared" si="0"/>
        <v>0.005697876862550026</v>
      </c>
    </row>
    <row r="24" spans="1:5" ht="36" customHeight="1">
      <c r="A24" s="11">
        <v>926</v>
      </c>
      <c r="B24" s="7" t="s">
        <v>27</v>
      </c>
      <c r="C24" s="8">
        <v>0</v>
      </c>
      <c r="D24" s="8">
        <v>17.79</v>
      </c>
      <c r="E24" s="44" t="s">
        <v>58</v>
      </c>
    </row>
    <row r="25" spans="1:5" ht="23.25" customHeight="1">
      <c r="A25" s="48" t="s">
        <v>21</v>
      </c>
      <c r="B25" s="49"/>
      <c r="C25" s="12">
        <f>SUM(C7:C23)</f>
        <v>177830948</v>
      </c>
      <c r="D25" s="12">
        <f>SUM(D6:D24)+1</f>
        <v>85761351.47</v>
      </c>
      <c r="E25" s="13">
        <f t="shared" si="0"/>
        <v>0.4822633654857421</v>
      </c>
    </row>
  </sheetData>
  <sheetProtection/>
  <mergeCells count="4">
    <mergeCell ref="A25:B25"/>
    <mergeCell ref="A1:E1"/>
    <mergeCell ref="A2:E2"/>
    <mergeCell ref="A3:E3"/>
  </mergeCells>
  <printOptions/>
  <pageMargins left="0.61" right="0.47" top="0.7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9.875" style="0" customWidth="1"/>
    <col min="2" max="2" width="32.75390625" style="0" customWidth="1"/>
    <col min="3" max="3" width="14.875" style="0" customWidth="1"/>
    <col min="4" max="4" width="15.25390625" style="0" customWidth="1"/>
    <col min="5" max="5" width="14.875" style="0" customWidth="1"/>
  </cols>
  <sheetData>
    <row r="1" spans="1:5" ht="15.75" customHeight="1">
      <c r="A1" s="50" t="s">
        <v>48</v>
      </c>
      <c r="B1" s="50"/>
      <c r="C1" s="50"/>
      <c r="D1" s="50"/>
      <c r="E1" s="50"/>
    </row>
    <row r="2" spans="1:5" ht="37.5" customHeight="1">
      <c r="A2" s="51" t="s">
        <v>25</v>
      </c>
      <c r="B2" s="51"/>
      <c r="C2" s="51"/>
      <c r="D2" s="51"/>
      <c r="E2" s="51"/>
    </row>
    <row r="3" spans="1:5" ht="15.75">
      <c r="A3" s="52"/>
      <c r="B3" s="52"/>
      <c r="C3" s="52"/>
      <c r="D3" s="52"/>
      <c r="E3" s="52"/>
    </row>
    <row r="4" spans="1:5" ht="31.5" customHeight="1">
      <c r="A4" s="4" t="s">
        <v>2</v>
      </c>
      <c r="B4" s="4" t="s">
        <v>3</v>
      </c>
      <c r="C4" s="4" t="s">
        <v>4</v>
      </c>
      <c r="D4" s="4" t="s">
        <v>5</v>
      </c>
      <c r="E4" s="3" t="s">
        <v>23</v>
      </c>
    </row>
    <row r="5" spans="1:5" ht="12.75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t="24" customHeight="1">
      <c r="A6" s="10" t="s">
        <v>22</v>
      </c>
      <c r="B6" s="7" t="s">
        <v>6</v>
      </c>
      <c r="C6" s="14">
        <v>261896</v>
      </c>
      <c r="D6" s="14">
        <v>117241.7</v>
      </c>
      <c r="E6" s="9">
        <f aca="true" t="shared" si="0" ref="E6:E24">D6/C6</f>
        <v>0.44766510370528756</v>
      </c>
    </row>
    <row r="7" spans="1:5" ht="24" customHeight="1">
      <c r="A7" s="11">
        <v>600</v>
      </c>
      <c r="B7" s="7" t="s">
        <v>7</v>
      </c>
      <c r="C7" s="14">
        <v>32097021</v>
      </c>
      <c r="D7" s="14">
        <v>8244242.47</v>
      </c>
      <c r="E7" s="9">
        <f t="shared" si="0"/>
        <v>0.25685382048383865</v>
      </c>
    </row>
    <row r="8" spans="1:5" ht="24" customHeight="1">
      <c r="A8" s="11">
        <v>630</v>
      </c>
      <c r="B8" s="7" t="s">
        <v>24</v>
      </c>
      <c r="C8" s="14">
        <v>54325</v>
      </c>
      <c r="D8" s="14">
        <v>32687</v>
      </c>
      <c r="E8" s="9">
        <f t="shared" si="0"/>
        <v>0.6016935112747354</v>
      </c>
    </row>
    <row r="9" spans="1:5" ht="24" customHeight="1">
      <c r="A9" s="11">
        <v>700</v>
      </c>
      <c r="B9" s="7" t="s">
        <v>8</v>
      </c>
      <c r="C9" s="14">
        <v>1275232</v>
      </c>
      <c r="D9" s="14">
        <v>854872.26</v>
      </c>
      <c r="E9" s="9">
        <f t="shared" si="0"/>
        <v>0.6703660667235453</v>
      </c>
    </row>
    <row r="10" spans="1:5" ht="24" customHeight="1">
      <c r="A10" s="11">
        <v>710</v>
      </c>
      <c r="B10" s="7" t="s">
        <v>9</v>
      </c>
      <c r="C10" s="14">
        <v>2359197</v>
      </c>
      <c r="D10" s="14">
        <v>896343.62</v>
      </c>
      <c r="E10" s="9">
        <f t="shared" si="0"/>
        <v>0.3799358934417092</v>
      </c>
    </row>
    <row r="11" spans="1:5" ht="24" customHeight="1">
      <c r="A11" s="11">
        <v>750</v>
      </c>
      <c r="B11" s="7" t="s">
        <v>10</v>
      </c>
      <c r="C11" s="14">
        <v>13113018</v>
      </c>
      <c r="D11" s="14">
        <v>6503282.95</v>
      </c>
      <c r="E11" s="9">
        <f t="shared" si="0"/>
        <v>0.4959409763640987</v>
      </c>
    </row>
    <row r="12" spans="1:5" ht="51" customHeight="1">
      <c r="A12" s="11">
        <v>751</v>
      </c>
      <c r="B12" s="7" t="s">
        <v>55</v>
      </c>
      <c r="C12" s="14">
        <v>220</v>
      </c>
      <c r="D12" s="14">
        <v>0</v>
      </c>
      <c r="E12" s="44" t="s">
        <v>58</v>
      </c>
    </row>
    <row r="13" spans="1:5" ht="36.75" customHeight="1">
      <c r="A13" s="11">
        <v>754</v>
      </c>
      <c r="B13" s="7" t="s">
        <v>11</v>
      </c>
      <c r="C13" s="14">
        <v>7458190</v>
      </c>
      <c r="D13" s="14">
        <v>4169539.02</v>
      </c>
      <c r="E13" s="9">
        <f t="shared" si="0"/>
        <v>0.5590550817289449</v>
      </c>
    </row>
    <row r="14" spans="1:5" ht="24" customHeight="1">
      <c r="A14" s="11">
        <v>757</v>
      </c>
      <c r="B14" s="7" t="s">
        <v>26</v>
      </c>
      <c r="C14" s="14">
        <v>2346273</v>
      </c>
      <c r="D14" s="14">
        <v>1043595.46</v>
      </c>
      <c r="E14" s="9">
        <f t="shared" si="0"/>
        <v>0.4447885902450397</v>
      </c>
    </row>
    <row r="15" spans="1:5" ht="24" customHeight="1">
      <c r="A15" s="11">
        <v>758</v>
      </c>
      <c r="B15" s="7" t="s">
        <v>13</v>
      </c>
      <c r="C15" s="14">
        <v>2228009</v>
      </c>
      <c r="D15" s="14">
        <v>0</v>
      </c>
      <c r="E15" s="44" t="s">
        <v>58</v>
      </c>
    </row>
    <row r="16" spans="1:5" ht="24" customHeight="1">
      <c r="A16" s="11">
        <v>801</v>
      </c>
      <c r="B16" s="7" t="s">
        <v>14</v>
      </c>
      <c r="C16" s="14">
        <v>47466022</v>
      </c>
      <c r="D16" s="14">
        <v>22372853.01</v>
      </c>
      <c r="E16" s="9">
        <f t="shared" si="0"/>
        <v>0.4713445969835012</v>
      </c>
    </row>
    <row r="17" spans="1:5" ht="24" customHeight="1">
      <c r="A17" s="11">
        <v>851</v>
      </c>
      <c r="B17" s="7" t="s">
        <v>15</v>
      </c>
      <c r="C17" s="14">
        <v>19429279</v>
      </c>
      <c r="D17" s="14">
        <v>2017447.26</v>
      </c>
      <c r="E17" s="9">
        <f t="shared" si="0"/>
        <v>0.10383541561166526</v>
      </c>
    </row>
    <row r="18" spans="1:5" ht="24" customHeight="1">
      <c r="A18" s="11">
        <v>852</v>
      </c>
      <c r="B18" s="7" t="s">
        <v>16</v>
      </c>
      <c r="C18" s="14">
        <v>27959759</v>
      </c>
      <c r="D18" s="14">
        <v>14097957.1</v>
      </c>
      <c r="E18" s="9">
        <f t="shared" si="0"/>
        <v>0.5042231265298102</v>
      </c>
    </row>
    <row r="19" spans="1:5" ht="37.5" customHeight="1">
      <c r="A19" s="11">
        <v>853</v>
      </c>
      <c r="B19" s="7" t="s">
        <v>17</v>
      </c>
      <c r="C19" s="14">
        <v>3100183</v>
      </c>
      <c r="D19" s="14">
        <v>1559347.9</v>
      </c>
      <c r="E19" s="9">
        <f t="shared" si="0"/>
        <v>0.5029857592277617</v>
      </c>
    </row>
    <row r="20" spans="1:5" ht="24" customHeight="1">
      <c r="A20" s="11">
        <v>854</v>
      </c>
      <c r="B20" s="7" t="s">
        <v>18</v>
      </c>
      <c r="C20" s="14">
        <v>11816843</v>
      </c>
      <c r="D20" s="14">
        <v>5883388.59</v>
      </c>
      <c r="E20" s="9">
        <f t="shared" si="0"/>
        <v>0.4978815907091259</v>
      </c>
    </row>
    <row r="21" spans="1:5" ht="37.5" customHeight="1">
      <c r="A21" s="11">
        <v>900</v>
      </c>
      <c r="B21" s="7" t="s">
        <v>19</v>
      </c>
      <c r="C21" s="14">
        <v>203210</v>
      </c>
      <c r="D21" s="14">
        <v>2310</v>
      </c>
      <c r="E21" s="9">
        <f t="shared" si="0"/>
        <v>0.011367550809507406</v>
      </c>
    </row>
    <row r="22" spans="1:5" ht="36.75" customHeight="1">
      <c r="A22" s="11">
        <v>921</v>
      </c>
      <c r="B22" s="7" t="s">
        <v>20</v>
      </c>
      <c r="C22" s="14">
        <v>1771833</v>
      </c>
      <c r="D22" s="14">
        <v>861563.16</v>
      </c>
      <c r="E22" s="9">
        <f t="shared" si="0"/>
        <v>0.48625528478135355</v>
      </c>
    </row>
    <row r="23" spans="1:5" ht="24" customHeight="1">
      <c r="A23" s="11">
        <v>926</v>
      </c>
      <c r="B23" s="7" t="s">
        <v>27</v>
      </c>
      <c r="C23" s="14">
        <v>146000</v>
      </c>
      <c r="D23" s="14">
        <v>91102.69</v>
      </c>
      <c r="E23" s="9">
        <f t="shared" si="0"/>
        <v>0.6239910273972603</v>
      </c>
    </row>
    <row r="24" spans="1:5" ht="24" customHeight="1">
      <c r="A24" s="48" t="s">
        <v>28</v>
      </c>
      <c r="B24" s="49"/>
      <c r="C24" s="15">
        <f>SUM(C6:C23)</f>
        <v>173086510</v>
      </c>
      <c r="D24" s="15">
        <f>SUM(D6:D23)</f>
        <v>68747774.19</v>
      </c>
      <c r="E24" s="13">
        <f t="shared" si="0"/>
        <v>0.3971873613374029</v>
      </c>
    </row>
    <row r="25" ht="15.75">
      <c r="A25" s="1"/>
    </row>
  </sheetData>
  <sheetProtection/>
  <mergeCells count="4">
    <mergeCell ref="A24:B24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46.25390625" style="0" customWidth="1"/>
    <col min="4" max="4" width="11.75390625" style="0" customWidth="1"/>
    <col min="5" max="5" width="13.375" style="0" customWidth="1"/>
    <col min="6" max="6" width="11.625" style="0" customWidth="1"/>
    <col min="7" max="7" width="12.00390625" style="0" customWidth="1"/>
    <col min="8" max="8" width="14.125" style="0" customWidth="1"/>
    <col min="9" max="9" width="10.625" style="0" customWidth="1"/>
  </cols>
  <sheetData>
    <row r="1" spans="8:9" ht="12.75" customHeight="1">
      <c r="H1" s="63" t="s">
        <v>59</v>
      </c>
      <c r="I1" s="63"/>
    </row>
    <row r="2" spans="1:9" ht="43.5" customHeight="1">
      <c r="A2" s="64" t="s">
        <v>46</v>
      </c>
      <c r="B2" s="65"/>
      <c r="C2" s="65"/>
      <c r="D2" s="65"/>
      <c r="E2" s="65"/>
      <c r="F2" s="65"/>
      <c r="G2" s="65"/>
      <c r="H2" s="65"/>
      <c r="I2" s="65"/>
    </row>
    <row r="3" spans="1:9" ht="17.25" customHeight="1">
      <c r="A3" s="16"/>
      <c r="B3" s="17"/>
      <c r="C3" s="18"/>
      <c r="D3" s="59" t="s">
        <v>29</v>
      </c>
      <c r="E3" s="60"/>
      <c r="F3" s="61"/>
      <c r="G3" s="56" t="s">
        <v>30</v>
      </c>
      <c r="H3" s="57"/>
      <c r="I3" s="58"/>
    </row>
    <row r="4" spans="1:9" ht="49.5" customHeight="1">
      <c r="A4" s="2" t="s">
        <v>31</v>
      </c>
      <c r="B4" s="2" t="s">
        <v>32</v>
      </c>
      <c r="C4" s="2" t="s">
        <v>33</v>
      </c>
      <c r="D4" s="4" t="s">
        <v>4</v>
      </c>
      <c r="E4" s="3" t="s">
        <v>54</v>
      </c>
      <c r="F4" s="3" t="s">
        <v>44</v>
      </c>
      <c r="G4" s="4" t="s">
        <v>4</v>
      </c>
      <c r="H4" s="3" t="s">
        <v>54</v>
      </c>
      <c r="I4" s="3" t="s">
        <v>45</v>
      </c>
    </row>
    <row r="5" spans="1:9" ht="12.75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0">
        <v>9</v>
      </c>
    </row>
    <row r="6" spans="1:9" ht="18" customHeight="1">
      <c r="A6" s="53">
        <v>700</v>
      </c>
      <c r="B6" s="26"/>
      <c r="C6" s="23" t="s">
        <v>8</v>
      </c>
      <c r="D6" s="27">
        <f>D7</f>
        <v>268575</v>
      </c>
      <c r="E6" s="27">
        <f>E7</f>
        <v>231993</v>
      </c>
      <c r="F6" s="24">
        <f aca="true" t="shared" si="0" ref="F6:F29">E6/D6</f>
        <v>0.8637922368053617</v>
      </c>
      <c r="G6" s="27">
        <f>G7</f>
        <v>268575</v>
      </c>
      <c r="H6" s="27">
        <f>H7</f>
        <v>230848.91</v>
      </c>
      <c r="I6" s="24">
        <f aca="true" t="shared" si="1" ref="I6:I29">H6/G6</f>
        <v>0.859532383877874</v>
      </c>
    </row>
    <row r="7" spans="1:9" ht="18" customHeight="1">
      <c r="A7" s="55"/>
      <c r="B7" s="28">
        <v>70005</v>
      </c>
      <c r="C7" s="25" t="s">
        <v>34</v>
      </c>
      <c r="D7" s="29">
        <v>268575</v>
      </c>
      <c r="E7" s="29">
        <v>231993</v>
      </c>
      <c r="F7" s="24">
        <f t="shared" si="0"/>
        <v>0.8637922368053617</v>
      </c>
      <c r="G7" s="29">
        <f>D7</f>
        <v>268575</v>
      </c>
      <c r="H7" s="29">
        <v>230848.91</v>
      </c>
      <c r="I7" s="24">
        <f t="shared" si="1"/>
        <v>0.859532383877874</v>
      </c>
    </row>
    <row r="8" spans="1:9" ht="18" customHeight="1">
      <c r="A8" s="53">
        <v>710</v>
      </c>
      <c r="B8" s="26"/>
      <c r="C8" s="23" t="s">
        <v>9</v>
      </c>
      <c r="D8" s="27">
        <f>SUM(D9:D12)</f>
        <v>678072</v>
      </c>
      <c r="E8" s="27">
        <f>SUM(E9:E12)</f>
        <v>360958</v>
      </c>
      <c r="F8" s="24">
        <f t="shared" si="0"/>
        <v>0.5323299000696091</v>
      </c>
      <c r="G8" s="27">
        <f>SUM(G9:G12)</f>
        <v>678072</v>
      </c>
      <c r="H8" s="27">
        <f>SUM(H9:H12)</f>
        <v>312298.7</v>
      </c>
      <c r="I8" s="24">
        <f t="shared" si="1"/>
        <v>0.4605686416781699</v>
      </c>
    </row>
    <row r="9" spans="1:9" ht="18" customHeight="1">
      <c r="A9" s="54"/>
      <c r="B9" s="28">
        <v>71012</v>
      </c>
      <c r="C9" s="25" t="s">
        <v>35</v>
      </c>
      <c r="D9" s="29">
        <v>44987</v>
      </c>
      <c r="E9" s="29">
        <v>24509</v>
      </c>
      <c r="F9" s="24">
        <f t="shared" si="0"/>
        <v>0.5448018316402516</v>
      </c>
      <c r="G9" s="29">
        <f>D9</f>
        <v>44987</v>
      </c>
      <c r="H9" s="29">
        <v>24509</v>
      </c>
      <c r="I9" s="24">
        <f t="shared" si="1"/>
        <v>0.5448018316402516</v>
      </c>
    </row>
    <row r="10" spans="1:9" ht="18" customHeight="1">
      <c r="A10" s="54"/>
      <c r="B10" s="28">
        <v>71013</v>
      </c>
      <c r="C10" s="25" t="s">
        <v>36</v>
      </c>
      <c r="D10" s="29">
        <v>107522</v>
      </c>
      <c r="E10" s="29">
        <v>58586</v>
      </c>
      <c r="F10" s="24">
        <f t="shared" si="0"/>
        <v>0.5448745373039936</v>
      </c>
      <c r="G10" s="29">
        <f>D10</f>
        <v>107522</v>
      </c>
      <c r="H10" s="29">
        <v>58586</v>
      </c>
      <c r="I10" s="24">
        <f t="shared" si="1"/>
        <v>0.5448745373039936</v>
      </c>
    </row>
    <row r="11" spans="1:9" ht="18" customHeight="1">
      <c r="A11" s="54"/>
      <c r="B11" s="28">
        <v>71014</v>
      </c>
      <c r="C11" s="25" t="s">
        <v>37</v>
      </c>
      <c r="D11" s="29">
        <v>6663</v>
      </c>
      <c r="E11" s="29">
        <v>5863</v>
      </c>
      <c r="F11" s="24">
        <f t="shared" si="0"/>
        <v>0.879933963680024</v>
      </c>
      <c r="G11" s="29">
        <f>D11</f>
        <v>6663</v>
      </c>
      <c r="H11" s="29">
        <v>5813.28</v>
      </c>
      <c r="I11" s="24">
        <f t="shared" si="1"/>
        <v>0.8724718595227374</v>
      </c>
    </row>
    <row r="12" spans="1:9" ht="18" customHeight="1">
      <c r="A12" s="55"/>
      <c r="B12" s="28">
        <v>71015</v>
      </c>
      <c r="C12" s="25" t="s">
        <v>38</v>
      </c>
      <c r="D12" s="29">
        <v>518900</v>
      </c>
      <c r="E12" s="29">
        <v>272000</v>
      </c>
      <c r="F12" s="24">
        <f t="shared" si="0"/>
        <v>0.5241857776064752</v>
      </c>
      <c r="G12" s="29">
        <f>D12</f>
        <v>518900</v>
      </c>
      <c r="H12" s="29">
        <v>223390.42</v>
      </c>
      <c r="I12" s="24">
        <f t="shared" si="1"/>
        <v>0.43050765079976877</v>
      </c>
    </row>
    <row r="13" spans="1:9" ht="18" customHeight="1">
      <c r="A13" s="53">
        <v>750</v>
      </c>
      <c r="B13" s="30"/>
      <c r="C13" s="31" t="s">
        <v>10</v>
      </c>
      <c r="D13" s="32">
        <f>SUM(D14:D15)</f>
        <v>432571</v>
      </c>
      <c r="E13" s="32">
        <f>SUM(E14:E15)</f>
        <v>250565</v>
      </c>
      <c r="F13" s="24">
        <f t="shared" si="0"/>
        <v>0.5792459503757764</v>
      </c>
      <c r="G13" s="32">
        <f>SUM(G14:G15)</f>
        <v>432571</v>
      </c>
      <c r="H13" s="32">
        <f>SUM(H14:H15)</f>
        <v>242974.56</v>
      </c>
      <c r="I13" s="24">
        <f t="shared" si="1"/>
        <v>0.56169868067901</v>
      </c>
    </row>
    <row r="14" spans="1:9" ht="18" customHeight="1">
      <c r="A14" s="54"/>
      <c r="B14" s="28">
        <v>75011</v>
      </c>
      <c r="C14" s="25" t="s">
        <v>39</v>
      </c>
      <c r="D14" s="29">
        <v>395571</v>
      </c>
      <c r="E14" s="29">
        <v>213565</v>
      </c>
      <c r="F14" s="24">
        <f t="shared" si="0"/>
        <v>0.5398904368621562</v>
      </c>
      <c r="G14" s="29">
        <f>D14</f>
        <v>395571</v>
      </c>
      <c r="H14" s="29">
        <v>213565</v>
      </c>
      <c r="I14" s="24">
        <f t="shared" si="1"/>
        <v>0.5398904368621562</v>
      </c>
    </row>
    <row r="15" spans="1:9" ht="18" customHeight="1">
      <c r="A15" s="55"/>
      <c r="B15" s="28">
        <v>75045</v>
      </c>
      <c r="C15" s="25" t="s">
        <v>50</v>
      </c>
      <c r="D15" s="29">
        <v>37000</v>
      </c>
      <c r="E15" s="29">
        <v>37000</v>
      </c>
      <c r="F15" s="24">
        <f t="shared" si="0"/>
        <v>1</v>
      </c>
      <c r="G15" s="29">
        <f>D15</f>
        <v>37000</v>
      </c>
      <c r="H15" s="29">
        <v>29409.56</v>
      </c>
      <c r="I15" s="24">
        <f t="shared" si="1"/>
        <v>0.794852972972973</v>
      </c>
    </row>
    <row r="16" spans="1:9" ht="31.5" customHeight="1">
      <c r="A16" s="19">
        <v>751</v>
      </c>
      <c r="B16" s="28"/>
      <c r="C16" s="23" t="s">
        <v>55</v>
      </c>
      <c r="D16" s="27">
        <f>D17</f>
        <v>220</v>
      </c>
      <c r="E16" s="29">
        <f>E17</f>
        <v>220</v>
      </c>
      <c r="F16" s="24">
        <f t="shared" si="0"/>
        <v>1</v>
      </c>
      <c r="G16" s="27">
        <f>D16</f>
        <v>220</v>
      </c>
      <c r="H16" s="29">
        <f>H17</f>
        <v>0</v>
      </c>
      <c r="I16" s="24" t="s">
        <v>58</v>
      </c>
    </row>
    <row r="17" spans="1:9" ht="40.5" customHeight="1">
      <c r="A17" s="19"/>
      <c r="B17" s="28">
        <v>75109</v>
      </c>
      <c r="C17" s="25" t="s">
        <v>56</v>
      </c>
      <c r="D17" s="29">
        <v>220</v>
      </c>
      <c r="E17" s="29">
        <v>220</v>
      </c>
      <c r="F17" s="24">
        <f t="shared" si="0"/>
        <v>1</v>
      </c>
      <c r="G17" s="29">
        <f>D17</f>
        <v>220</v>
      </c>
      <c r="H17" s="29">
        <v>0</v>
      </c>
      <c r="I17" s="24" t="s">
        <v>58</v>
      </c>
    </row>
    <row r="18" spans="1:9" ht="26.25" customHeight="1">
      <c r="A18" s="53">
        <v>754</v>
      </c>
      <c r="B18" s="26"/>
      <c r="C18" s="23" t="s">
        <v>11</v>
      </c>
      <c r="D18" s="27">
        <f>SUM(D19:D20)</f>
        <v>7436373</v>
      </c>
      <c r="E18" s="27">
        <f>SUM(E19:E20)</f>
        <v>4844000</v>
      </c>
      <c r="F18" s="24">
        <f t="shared" si="0"/>
        <v>0.6513928228183282</v>
      </c>
      <c r="G18" s="27">
        <f>SUM(G19:G20)</f>
        <v>7436373</v>
      </c>
      <c r="H18" s="27">
        <f>SUM(H19:H20)</f>
        <v>4159092.02</v>
      </c>
      <c r="I18" s="24">
        <f t="shared" si="1"/>
        <v>0.5592903986930188</v>
      </c>
    </row>
    <row r="19" spans="1:9" ht="18" customHeight="1">
      <c r="A19" s="54"/>
      <c r="B19" s="28">
        <v>75411</v>
      </c>
      <c r="C19" s="25" t="s">
        <v>47</v>
      </c>
      <c r="D19" s="29">
        <v>7428373</v>
      </c>
      <c r="E19" s="29">
        <v>4836000</v>
      </c>
      <c r="F19" s="24">
        <f t="shared" si="0"/>
        <v>0.6510173896760435</v>
      </c>
      <c r="G19" s="29">
        <f>D19</f>
        <v>7428373</v>
      </c>
      <c r="H19" s="29">
        <v>4151092.02</v>
      </c>
      <c r="I19" s="24">
        <f t="shared" si="1"/>
        <v>0.5588157756752387</v>
      </c>
    </row>
    <row r="20" spans="1:9" ht="18" customHeight="1">
      <c r="A20" s="55"/>
      <c r="B20" s="28">
        <v>75414</v>
      </c>
      <c r="C20" s="25" t="s">
        <v>40</v>
      </c>
      <c r="D20" s="29">
        <v>8000</v>
      </c>
      <c r="E20" s="29">
        <v>8000</v>
      </c>
      <c r="F20" s="24">
        <f t="shared" si="0"/>
        <v>1</v>
      </c>
      <c r="G20" s="29">
        <f>D20</f>
        <v>8000</v>
      </c>
      <c r="H20" s="29">
        <v>8000</v>
      </c>
      <c r="I20" s="24">
        <f t="shared" si="1"/>
        <v>1</v>
      </c>
    </row>
    <row r="21" spans="1:9" ht="18" customHeight="1">
      <c r="A21" s="53">
        <v>851</v>
      </c>
      <c r="B21" s="26"/>
      <c r="C21" s="23" t="s">
        <v>15</v>
      </c>
      <c r="D21" s="27">
        <f>D22</f>
        <v>3498751</v>
      </c>
      <c r="E21" s="27">
        <f>E22</f>
        <v>1995743</v>
      </c>
      <c r="F21" s="24">
        <f t="shared" si="0"/>
        <v>0.5704158426821457</v>
      </c>
      <c r="G21" s="27">
        <f>G22</f>
        <v>3498751</v>
      </c>
      <c r="H21" s="27">
        <f>H22</f>
        <v>1964795.6</v>
      </c>
      <c r="I21" s="24">
        <f t="shared" si="1"/>
        <v>0.5615705718983718</v>
      </c>
    </row>
    <row r="22" spans="1:9" ht="45.75" customHeight="1">
      <c r="A22" s="55"/>
      <c r="B22" s="28">
        <v>85156</v>
      </c>
      <c r="C22" s="25" t="s">
        <v>41</v>
      </c>
      <c r="D22" s="29">
        <v>3498751</v>
      </c>
      <c r="E22" s="29">
        <v>1995743</v>
      </c>
      <c r="F22" s="24">
        <f t="shared" si="0"/>
        <v>0.5704158426821457</v>
      </c>
      <c r="G22" s="29">
        <f>D22</f>
        <v>3498751</v>
      </c>
      <c r="H22" s="29">
        <v>1964795.6</v>
      </c>
      <c r="I22" s="24">
        <f t="shared" si="1"/>
        <v>0.5615705718983718</v>
      </c>
    </row>
    <row r="23" spans="1:9" ht="18" customHeight="1">
      <c r="A23" s="19">
        <v>852</v>
      </c>
      <c r="B23" s="22"/>
      <c r="C23" s="23" t="s">
        <v>16</v>
      </c>
      <c r="D23" s="27">
        <f>D24+D25</f>
        <v>403800</v>
      </c>
      <c r="E23" s="27">
        <f>E24+E25</f>
        <v>201900</v>
      </c>
      <c r="F23" s="24">
        <f t="shared" si="0"/>
        <v>0.5</v>
      </c>
      <c r="G23" s="27">
        <f>G24+G25</f>
        <v>403800</v>
      </c>
      <c r="H23" s="27">
        <f>H24+H25</f>
        <v>201900</v>
      </c>
      <c r="I23" s="24">
        <f t="shared" si="1"/>
        <v>0.5</v>
      </c>
    </row>
    <row r="24" spans="1:9" ht="18" customHeight="1">
      <c r="A24" s="19"/>
      <c r="B24" s="28">
        <v>85203</v>
      </c>
      <c r="C24" s="25" t="s">
        <v>49</v>
      </c>
      <c r="D24" s="29">
        <v>388800</v>
      </c>
      <c r="E24" s="29">
        <v>194400</v>
      </c>
      <c r="F24" s="24">
        <f t="shared" si="0"/>
        <v>0.5</v>
      </c>
      <c r="G24" s="29">
        <f>D24</f>
        <v>388800</v>
      </c>
      <c r="H24" s="29">
        <v>194400</v>
      </c>
      <c r="I24" s="24">
        <f t="shared" si="1"/>
        <v>0.5</v>
      </c>
    </row>
    <row r="25" spans="1:9" ht="28.5" customHeight="1">
      <c r="A25" s="19"/>
      <c r="B25" s="28">
        <v>85205</v>
      </c>
      <c r="C25" s="25" t="s">
        <v>53</v>
      </c>
      <c r="D25" s="29">
        <v>15000</v>
      </c>
      <c r="E25" s="29">
        <v>7500</v>
      </c>
      <c r="F25" s="24">
        <f t="shared" si="0"/>
        <v>0.5</v>
      </c>
      <c r="G25" s="29">
        <f>D25</f>
        <v>15000</v>
      </c>
      <c r="H25" s="29">
        <v>7500</v>
      </c>
      <c r="I25" s="24">
        <f t="shared" si="1"/>
        <v>0.5</v>
      </c>
    </row>
    <row r="26" spans="1:9" ht="18" customHeight="1">
      <c r="A26" s="53">
        <v>853</v>
      </c>
      <c r="B26" s="26"/>
      <c r="C26" s="23" t="s">
        <v>17</v>
      </c>
      <c r="D26" s="27">
        <f>D27</f>
        <v>179600</v>
      </c>
      <c r="E26" s="27">
        <f>E27+E28</f>
        <v>97400.28</v>
      </c>
      <c r="F26" s="24">
        <f t="shared" si="0"/>
        <v>0.5423178173719376</v>
      </c>
      <c r="G26" s="27">
        <f>G27+G28</f>
        <v>179600</v>
      </c>
      <c r="H26" s="27">
        <f>H27+H28</f>
        <v>89802</v>
      </c>
      <c r="I26" s="24">
        <f t="shared" si="1"/>
        <v>0.500011135857461</v>
      </c>
    </row>
    <row r="27" spans="1:9" ht="18" customHeight="1">
      <c r="A27" s="54"/>
      <c r="B27" s="28">
        <v>85321</v>
      </c>
      <c r="C27" s="25" t="s">
        <v>42</v>
      </c>
      <c r="D27" s="29">
        <v>179600</v>
      </c>
      <c r="E27" s="29">
        <v>89802</v>
      </c>
      <c r="F27" s="24">
        <f t="shared" si="0"/>
        <v>0.500011135857461</v>
      </c>
      <c r="G27" s="29">
        <f>D27</f>
        <v>179600</v>
      </c>
      <c r="H27" s="29">
        <v>89802</v>
      </c>
      <c r="I27" s="24">
        <f t="shared" si="1"/>
        <v>0.500011135857461</v>
      </c>
    </row>
    <row r="28" spans="1:9" ht="18" customHeight="1">
      <c r="A28" s="43"/>
      <c r="B28" s="28">
        <v>85334</v>
      </c>
      <c r="C28" s="25" t="s">
        <v>57</v>
      </c>
      <c r="D28" s="29">
        <v>0</v>
      </c>
      <c r="E28" s="29">
        <v>7598.28</v>
      </c>
      <c r="F28" s="24" t="s">
        <v>58</v>
      </c>
      <c r="G28" s="29">
        <f>D28</f>
        <v>0</v>
      </c>
      <c r="H28" s="29">
        <v>0</v>
      </c>
      <c r="I28" s="24" t="s">
        <v>58</v>
      </c>
    </row>
    <row r="29" spans="1:9" ht="18" customHeight="1">
      <c r="A29" s="48" t="s">
        <v>43</v>
      </c>
      <c r="B29" s="62"/>
      <c r="C29" s="49"/>
      <c r="D29" s="33">
        <f>D6+D8+D13+D18+D21+D23+D26+D16</f>
        <v>12897962</v>
      </c>
      <c r="E29" s="33">
        <f>E6+E8+E13+E18+E21+E23+E26+E16</f>
        <v>7982779.28</v>
      </c>
      <c r="F29" s="24">
        <f t="shared" si="0"/>
        <v>0.6189178786540075</v>
      </c>
      <c r="G29" s="33">
        <f>G6+G8+G13+G18+G21+G23+G26+G16</f>
        <v>12897962</v>
      </c>
      <c r="H29" s="33">
        <f>H6+H8+H13+H18+H21+H23+H26+H16</f>
        <v>7201711.789999999</v>
      </c>
      <c r="I29" s="24">
        <f t="shared" si="1"/>
        <v>0.5583604440763587</v>
      </c>
    </row>
    <row r="30" ht="12.75">
      <c r="H30" s="34"/>
    </row>
  </sheetData>
  <sheetProtection/>
  <mergeCells count="11">
    <mergeCell ref="A8:A12"/>
    <mergeCell ref="A13:A15"/>
    <mergeCell ref="G3:I3"/>
    <mergeCell ref="D3:F3"/>
    <mergeCell ref="A29:C29"/>
    <mergeCell ref="A26:A27"/>
    <mergeCell ref="H1:I1"/>
    <mergeCell ref="A2:I2"/>
    <mergeCell ref="A18:A20"/>
    <mergeCell ref="A21:A22"/>
    <mergeCell ref="A6:A7"/>
  </mergeCells>
  <printOptions horizontalCentered="1"/>
  <pageMargins left="0.31496062992125984" right="0.2362204724409449" top="0.53" bottom="0.37" header="0.49" footer="0.32"/>
  <pageSetup fitToHeight="1" fitToWidth="1" horizontalDpi="600" verticalDpi="600" orientation="landscape" scale="77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Bogumiła Walica</cp:lastModifiedBy>
  <cp:lastPrinted>2011-08-17T13:52:20Z</cp:lastPrinted>
  <dcterms:created xsi:type="dcterms:W3CDTF">2005-07-14T07:30:17Z</dcterms:created>
  <dcterms:modified xsi:type="dcterms:W3CDTF">2011-08-17T13:52:27Z</dcterms:modified>
  <cp:category/>
  <cp:version/>
  <cp:contentType/>
  <cp:contentStatus/>
</cp:coreProperties>
</file>