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0"/>
  </bookViews>
  <sheets>
    <sheet name="zał. 1" sheetId="1" r:id="rId1"/>
    <sheet name="zał. 1a" sheetId="2" r:id="rId2"/>
    <sheet name="zał. 2" sheetId="3" r:id="rId3"/>
    <sheet name="zał. 3" sheetId="4" r:id="rId4"/>
    <sheet name="zał.4" sheetId="5" r:id="rId5"/>
    <sheet name="zał.5" sheetId="6" r:id="rId6"/>
    <sheet name="zał.6" sheetId="7" r:id="rId7"/>
    <sheet name="zał.7" sheetId="8" r:id="rId8"/>
    <sheet name="zał.8" sheetId="9" r:id="rId9"/>
    <sheet name="zał.8a" sheetId="10" r:id="rId10"/>
  </sheets>
  <definedNames>
    <definedName name="_xlnm.Print_Titles" localSheetId="0">'zał. 1'!$4:$4</definedName>
    <definedName name="_xlnm.Print_Titles" localSheetId="2">'zał. 2'!$4:$4</definedName>
    <definedName name="_xlnm.Print_Titles" localSheetId="3">'zał. 3'!$4:$4</definedName>
    <definedName name="_xlnm.Print_Titles" localSheetId="4">'zał.4'!$4:$4</definedName>
    <definedName name="_xlnm.Print_Titles" localSheetId="5">'zał.5'!$4:$4</definedName>
    <definedName name="_xlnm.Print_Titles" localSheetId="8">'zał.8'!$4:$4</definedName>
  </definedNames>
  <calcPr fullCalcOnLoad="1"/>
</workbook>
</file>

<file path=xl/sharedStrings.xml><?xml version="1.0" encoding="utf-8"?>
<sst xmlns="http://schemas.openxmlformats.org/spreadsheetml/2006/main" count="554" uniqueCount="276">
  <si>
    <t>L.p.</t>
  </si>
  <si>
    <t>Nazwa zadania</t>
  </si>
  <si>
    <t>Termin realizacji zadania</t>
  </si>
  <si>
    <t>Nazwa organizacji</t>
  </si>
  <si>
    <t>1</t>
  </si>
  <si>
    <t>2</t>
  </si>
  <si>
    <t>3</t>
  </si>
  <si>
    <t>RAZEM:</t>
  </si>
  <si>
    <t>Nr oferty</t>
  </si>
  <si>
    <t>Lp.</t>
  </si>
  <si>
    <t>Ogólny koszt zadania (zł)</t>
  </si>
  <si>
    <t>Wnioskowane środki finansowe (zł)</t>
  </si>
  <si>
    <t>OGÓŁEM</t>
  </si>
  <si>
    <t>4</t>
  </si>
  <si>
    <t>Środki finansowe  własne oraz z innych źródeł zaangażowane w realizację zadania (zł)</t>
  </si>
  <si>
    <t>Wkład osobowy/ praca społeczna (zł)</t>
  </si>
  <si>
    <t>Przyznana kwota dotacji (zł)</t>
  </si>
  <si>
    <t>Wkład osobowy / praca społeczna (zł)</t>
  </si>
  <si>
    <t xml:space="preserve">Środki finansowe  własne oraz z innych źródeł zaangażowane w realizację zadania (zł) </t>
  </si>
  <si>
    <t>Cieszyński Klub Hokejowy</t>
  </si>
  <si>
    <t>Opinia merytoryczna (ilość pkt. z karty oceny):</t>
  </si>
  <si>
    <t>5</t>
  </si>
  <si>
    <t>6</t>
  </si>
  <si>
    <t>Ludowy Klub Sportowy "Goleszów"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</si>
  <si>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</si>
  <si>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</si>
  <si>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</si>
  <si>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</si>
  <si>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</si>
  <si>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</si>
  <si>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</si>
  <si>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</si>
  <si>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</si>
  <si>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</si>
  <si>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</si>
  <si>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</si>
  <si>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</si>
  <si>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</si>
  <si>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</si>
  <si>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</si>
  <si>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Stowarzyszenie na Rzecz Harmonijnego Rozwoju Dzieci i Młodzieży "Nasze Dzieci"</t>
  </si>
  <si>
    <t>23</t>
  </si>
  <si>
    <t>Ustrońska Szkoła Narciarstwa Biegowego</t>
  </si>
  <si>
    <t>24</t>
  </si>
  <si>
    <t xml:space="preserve">Stowarzyszenie Rehabilitacji Kultury Fizycznej Turystyki i Integracji Osób Niepełnosprawnych </t>
  </si>
  <si>
    <t>25</t>
  </si>
  <si>
    <t>Zajęcia na basenie z osobami niepełnosprawnymi</t>
  </si>
  <si>
    <t>26</t>
  </si>
  <si>
    <t>27</t>
  </si>
  <si>
    <t>Szkolne Forum Inicjatyw "Ogólniak"</t>
  </si>
  <si>
    <t>Uczniowski Klub Sportowy "Sportowa Jedynka"</t>
  </si>
  <si>
    <t>Stowarzyszenie Cieszyńskiej Młodzieży Twórczej</t>
  </si>
  <si>
    <t>Latająca Akademia Sztuk</t>
  </si>
  <si>
    <t>ZESTAWIENIE WNIOSKÓW - OTWARTY KONKURS OFERT 2013 -                                                                                                 WSPIERANIE I UPOWSZECHNIANIE KULTURY FIZYCZNEJ - I TERMIN</t>
  </si>
  <si>
    <t>V Puchar Polski Amatorów w Narciarstwie Wysokogórskim - Puchar Brennej 2013</t>
  </si>
  <si>
    <t>03.01.2013 -31.03.2013</t>
  </si>
  <si>
    <t>Beskidzka Organizacja Turystyczna</t>
  </si>
  <si>
    <t>Zadanie znalazło się na liście rezerwowej z uwagi na ograniczone środki finansowe w budżecie powiatu.</t>
  </si>
  <si>
    <t>Zimowy obóz sportowo - rekreacyjny Sekcji Pływackiej CKH</t>
  </si>
  <si>
    <t>09.02.2013 -22.02.2013</t>
  </si>
  <si>
    <t>17 Powiatowe Mistrzostwa Szkół Średnich</t>
  </si>
  <si>
    <t>01.03.2013 -26.03.2013</t>
  </si>
  <si>
    <t>Cieszyński Klub Narciarski "SKRĘTY"</t>
  </si>
  <si>
    <t>Organizacja i uczestnictwo w turniejach</t>
  </si>
  <si>
    <t>01.02.2013 -31.12.2013</t>
  </si>
  <si>
    <t>Cieszyńsko - Jastrzębskie Towarzystwo Hokejowe Czarne Pantery</t>
  </si>
  <si>
    <t>Zapewnienie bezpieczeństwa osobom przebywającym w górach</t>
  </si>
  <si>
    <t>01.01.2013 - 31.12.2013</t>
  </si>
  <si>
    <t>Górskie Ochotnicze Pogotowie Ratunkowe - Grupa Regionalna GOPR Grupa Beskidzka</t>
  </si>
  <si>
    <t>Amatorska Liga Piłki Siatkowej</t>
  </si>
  <si>
    <t>04.01.2013 -30.04.2013</t>
  </si>
  <si>
    <t xml:space="preserve">Klub Sportowy "SIATKARZ BESKID" Skoczów </t>
  </si>
  <si>
    <t>Cykl turniejów w mini siatkówce</t>
  </si>
  <si>
    <t>04.01.2013 - 30.06.2013</t>
  </si>
  <si>
    <t>Opanuj emocje - międzynarodowe warsztaty szkoleniowe karate z psychologiem sportu</t>
  </si>
  <si>
    <t>01.02.2013 - 31.03.2013</t>
  </si>
  <si>
    <t>Klub Sportowy SHINDO</t>
  </si>
  <si>
    <t>Piłka nożna - zabawa i sport dla najmłodszych</t>
  </si>
  <si>
    <t>01.01.2013 -30.11.2013</t>
  </si>
  <si>
    <t>Powiatowy cykl turniejów w piłce nożnej dla dzieci i młodzieży</t>
  </si>
  <si>
    <t>15.03.2013 - 31.08.2013</t>
  </si>
  <si>
    <t>Szkolenie z zakresu piłki nożnej, organizacja, przygotowanie i udział we współzawodnictwie sportowym dzieci i młodzieży - grupa trampkarzy i juniorów</t>
  </si>
  <si>
    <t>Ludowy Klub Sportowy "ISKRA" w Iskrzyczynie</t>
  </si>
  <si>
    <t>Prowadzenie zajęć treningowych drużyny żaków oraz prowadzenie zajęć sportowych dla zainteresowanych mieszkańców</t>
  </si>
  <si>
    <t>02.01.2013 -15.12.2013</t>
  </si>
  <si>
    <t>Ludowy Klub Sportowy "Ochaby 96"</t>
  </si>
  <si>
    <t>Braki formalne - oferta podpisana przez osobę nieuprawnioną.</t>
  </si>
  <si>
    <t>Kształcenie i doskonalenie dzieci i młodzieży uzdolnionej sportowo</t>
  </si>
  <si>
    <t>02.01.2013 - 31.03.2013</t>
  </si>
  <si>
    <t>Ludowy Klub Sportowy "WYZWOLENIE"</t>
  </si>
  <si>
    <t>Międzynarodowy Miting Pływacki Sobota w Cieszynie</t>
  </si>
  <si>
    <t>01.01.2013 -31.12.2013</t>
  </si>
  <si>
    <t>Młodzieżowe Towarzystwo Pływackie "DELFIN"</t>
  </si>
  <si>
    <t>Szkolenie dzieci i młodzieży w Pływaniu</t>
  </si>
  <si>
    <t>MAMA SAMA - kurs samoobrony dla kobiet</t>
  </si>
  <si>
    <t>02.01.2013 - 20.12.2013</t>
  </si>
  <si>
    <t>Skoczowski Klub Karate Shotokan</t>
  </si>
  <si>
    <t>Zabierz tatę na karate</t>
  </si>
  <si>
    <t>02.01.2013 -20.12.2013</t>
  </si>
  <si>
    <t>Mityng Pływacki Osób Niepełnosprawnych Umysłowo</t>
  </si>
  <si>
    <t>25.02.2013 -22.03.2013</t>
  </si>
  <si>
    <t>Wodny Świat</t>
  </si>
  <si>
    <t>21.01.2013 -29.03.2013</t>
  </si>
  <si>
    <t>02.01.2013 -31.12.2013</t>
  </si>
  <si>
    <t>01.01.2013 - 15.04.2013</t>
  </si>
  <si>
    <t>Stowarzyszenie Rozwoju i Promocji Ustronia</t>
  </si>
  <si>
    <t>Organizacja Turnieju o Puchar Wójta Gminy Dębowiec</t>
  </si>
  <si>
    <t>01.03.2013 -30.04.2013</t>
  </si>
  <si>
    <t xml:space="preserve">Stowarzyszenie Sportowe DĄB Dębowiec </t>
  </si>
  <si>
    <t>Turniej z okazji Dnia Dziecka</t>
  </si>
  <si>
    <t>01.03.2013 -30.06.2013</t>
  </si>
  <si>
    <t>Sportowy Obóz Zimowy - Brenna 2013</t>
  </si>
  <si>
    <t>01.01.2013 -28.02.2013</t>
  </si>
  <si>
    <t>Pływanie - zabawa i sport dla najmłodszych</t>
  </si>
  <si>
    <t>01.01.2013 - 30.11.2013</t>
  </si>
  <si>
    <t>Uczniowski Klub Sportowy "CISOWNICA"</t>
  </si>
  <si>
    <t xml:space="preserve">Powiatowy cykl zawodów pływackich dla dzieci i młodzieży </t>
  </si>
  <si>
    <t>01.03.2013 -30.11.2013</t>
  </si>
  <si>
    <t>02.01.2013 - 10.12.2013</t>
  </si>
  <si>
    <t>ZESTAWIENIE WNIOSKÓW  - OTWARTY KONKURS OFERT 2013 - WSPIERANIE I UPOWSZECHNIANIE KULTURY FIZYCZNEJ - LISTA REZERWOWA - I TERMIN</t>
  </si>
  <si>
    <t>Opinia merytoryczna (ilość pkt. z karty oceny): 76</t>
  </si>
  <si>
    <t>Opinia merytoryczna (ilość pkt. z karty oceny): 73</t>
  </si>
  <si>
    <t>Warsztaty Klaunady</t>
  </si>
  <si>
    <t>01.02.2013 - 31.10.2013</t>
  </si>
  <si>
    <t>Centrum Misji i Ewangelizacji Kościoła Ewangelicko - Augsburskiego w RP</t>
  </si>
  <si>
    <r>
      <t xml:space="preserve">Opinia merytoryczna (ilość pkt. z karty oceny): </t>
    </r>
    <r>
      <rPr>
        <b/>
        <sz val="8"/>
        <rFont val="Times New Roman"/>
        <family val="1"/>
      </rPr>
      <t>61</t>
    </r>
  </si>
  <si>
    <t>Warsztaty Muzyczne</t>
  </si>
  <si>
    <t>01.02.2013 - 30.06.2013</t>
  </si>
  <si>
    <r>
      <t xml:space="preserve">Opinia merytoryczna (ilość pkt. z karty oceny): </t>
    </r>
    <r>
      <rPr>
        <b/>
        <sz val="8"/>
        <rFont val="Times New Roman"/>
        <family val="1"/>
      </rPr>
      <t>69</t>
    </r>
  </si>
  <si>
    <t>Akademia AV</t>
  </si>
  <si>
    <t>03.01.2013 -15.12.2013</t>
  </si>
  <si>
    <t>Fundacja Kultury Audiowizualnej "STREFA SZAREJ"</t>
  </si>
  <si>
    <t xml:space="preserve">MEDIALIŚCI międzypokoleniowe warsztaty edukacyjne </t>
  </si>
  <si>
    <t>01.02.2013 - 31.12.2013</t>
  </si>
  <si>
    <r>
      <t xml:space="preserve">Opinia merytoryczna (ilość pkt. z karty oceny): </t>
    </r>
    <r>
      <rPr>
        <b/>
        <sz val="8"/>
        <rFont val="Times New Roman"/>
        <family val="1"/>
      </rPr>
      <t>60</t>
    </r>
  </si>
  <si>
    <t>Wydanie Monografii Chóru z okazji 90-lecia powstania</t>
  </si>
  <si>
    <t>01.01.2013 -10.12.2013</t>
  </si>
  <si>
    <t>Parafia Rzymskokatolicka pw. Św. Michała Archanioła</t>
  </si>
  <si>
    <r>
      <t>Opinia merytoryczna (ilość pkt. z karty oceny):</t>
    </r>
    <r>
      <rPr>
        <b/>
        <sz val="8"/>
        <rFont val="Times New Roman"/>
        <family val="1"/>
      </rPr>
      <t>61</t>
    </r>
  </si>
  <si>
    <t>"Eko-twórczość" Wspieranie i promowanie twórczości artystycznej osób z niepełnosprawnością intelektualną</t>
  </si>
  <si>
    <t>01.03.2013 -31.05.2013</t>
  </si>
  <si>
    <t>Polskie Stowarzyszenie na Rzecz Osób z Upośledzeniem Umysłowym Koło w Cieszynie</t>
  </si>
  <si>
    <r>
      <t xml:space="preserve">Opinia merytoryczna (ilość pkt. z karty oceny): </t>
    </r>
    <r>
      <rPr>
        <b/>
        <sz val="8"/>
        <rFont val="Times New Roman"/>
        <family val="1"/>
      </rPr>
      <t>56</t>
    </r>
  </si>
  <si>
    <t>Zadanie nie otrzymało wymaganej ilości punktów.</t>
  </si>
  <si>
    <t>"Czasami jestem silna jak się uda" Joanna Wawrzeczko - malarstwo</t>
  </si>
  <si>
    <t>15.02.2013 -30.09.2013</t>
  </si>
  <si>
    <t>Stowarzyszenie "ROTUNDA"</t>
  </si>
  <si>
    <r>
      <t>Opinia merytoryczna (ilość pkt. z karty oceny):</t>
    </r>
    <r>
      <rPr>
        <b/>
        <sz val="8"/>
        <rFont val="Times New Roman"/>
        <family val="1"/>
      </rPr>
      <t>62</t>
    </r>
  </si>
  <si>
    <t>Upamiętnienie ofiar politycznych wyroków śmierci, wydawanych w cieszyńskim ratuszu w 1946 roku</t>
  </si>
  <si>
    <t>Stowarzyszenie "Wszechnica"</t>
  </si>
  <si>
    <r>
      <t xml:space="preserve">Opinia merytoryczna (ilość pkt. z karty oceny): </t>
    </r>
    <r>
      <rPr>
        <b/>
        <sz val="8"/>
        <rFont val="Times New Roman"/>
        <family val="1"/>
      </rPr>
      <t>82</t>
    </r>
  </si>
  <si>
    <t xml:space="preserve">VI Cieszyńska Noc Muzeów </t>
  </si>
  <si>
    <t>01.01.2013-30.06.2013</t>
  </si>
  <si>
    <r>
      <t xml:space="preserve">Opinia merytoryczna (ilość pkt. z karty oceny): </t>
    </r>
    <r>
      <rPr>
        <b/>
        <sz val="8"/>
        <rFont val="Times New Roman"/>
        <family val="1"/>
      </rPr>
      <t>64</t>
    </r>
  </si>
  <si>
    <t>20.01.2013 -15.12.2013</t>
  </si>
  <si>
    <t>Opracowanie materiałów historycznych i realizacja filmu wraz z prospektem "Dawne tradycje rolnicze na Ziemi Cieszyńskiej"</t>
  </si>
  <si>
    <t>02.01.2013 -30.03.2013</t>
  </si>
  <si>
    <t>Stowarzyszenie Miłośników Kuźni Ustroń</t>
  </si>
  <si>
    <t>Kolorowy świat tradycji</t>
  </si>
  <si>
    <t>21.02.2013 -29.03.2013</t>
  </si>
  <si>
    <r>
      <t xml:space="preserve">Opinia merytoryczna (ilość pkt. z karty oceny): </t>
    </r>
    <r>
      <rPr>
        <b/>
        <sz val="8"/>
        <rFont val="Times New Roman"/>
        <family val="1"/>
      </rPr>
      <t>59</t>
    </r>
  </si>
  <si>
    <t>01.01.2013 -01.11.2013</t>
  </si>
  <si>
    <t>Stowarzyszenie Rozwoju "Integracja"</t>
  </si>
  <si>
    <r>
      <t xml:space="preserve">Opinia merytoryczna (ilość pkt. z karty oceny): </t>
    </r>
    <r>
      <rPr>
        <b/>
        <sz val="8"/>
        <rFont val="Times New Roman"/>
        <family val="1"/>
      </rPr>
      <t>62</t>
    </r>
  </si>
  <si>
    <t xml:space="preserve">Warsztaty Tańców Cieszyńskich </t>
  </si>
  <si>
    <t>01.01.2013 -30.06.2013</t>
  </si>
  <si>
    <t>Stowarzyszenie Wspierające Zespół Pieśni i Tańca Ziemi Cieszyńskiej</t>
  </si>
  <si>
    <r>
      <t xml:space="preserve">Opinia merytoryczna (ilość pkt. z karty oceny): </t>
    </r>
    <r>
      <rPr>
        <b/>
        <sz val="8"/>
        <rFont val="Times New Roman"/>
        <family val="1"/>
      </rPr>
      <t>80</t>
    </r>
  </si>
  <si>
    <t>Promowanie twórczości artystycznej oraz inicjatyw kulturalnych o zasięgu ponadlokalnym</t>
  </si>
  <si>
    <t>01.01.2013 -31.03.2013</t>
  </si>
  <si>
    <t>Towarzystwo Kulturalne Regionalnego Zespołu Pieśni i Tańca w Wiśle</t>
  </si>
  <si>
    <r>
      <t xml:space="preserve">Opinia merytoryczna (ilość pkt. z karty oceny): </t>
    </r>
    <r>
      <rPr>
        <b/>
        <sz val="8"/>
        <rFont val="Times New Roman"/>
        <family val="1"/>
      </rPr>
      <t>49</t>
    </r>
  </si>
  <si>
    <t xml:space="preserve">Zadanie nie otrzymało wymaganej ilości punktów.   </t>
  </si>
  <si>
    <t>Ochrona dziedzictwa kulturowego przez akcję promocyjno - rekrutacyjną zespołu regionalnego "Mała Brenna"</t>
  </si>
  <si>
    <t>ZESTAWIENIE WNIOSKÓW  - OTWARTY KONKURS OFERT 2013 -  KULTURA, SZTUKA, OCHRONA DÓBR KULTURY I DZIEDZICTWA NARODOWEGO - I termin</t>
  </si>
  <si>
    <r>
      <t xml:space="preserve">Cykl Rajdów Turystycznych: </t>
    </r>
    <r>
      <rPr>
        <i/>
        <sz val="11"/>
        <rFont val="Times New Roman"/>
        <family val="1"/>
      </rPr>
      <t>X Miedzynarodowy Rajd Narciarsko - Pieszy "Ku Źródłom Wisły"</t>
    </r>
    <r>
      <rPr>
        <sz val="11"/>
        <rFont val="Times New Roman"/>
        <family val="1"/>
      </rPr>
      <t xml:space="preserve">,  </t>
    </r>
    <r>
      <rPr>
        <i/>
        <sz val="11"/>
        <rFont val="Times New Roman"/>
        <family val="1"/>
      </rPr>
      <t>XI Ogólnopolski Rajd Pieszy im. Jerzego Kukuczki, XIV Rowerowy Rajd Rodzinny</t>
    </r>
  </si>
  <si>
    <t>01.02.2013 -15.06.2013</t>
  </si>
  <si>
    <t xml:space="preserve">Polskie Towarzystwo Turystyczno - Krajoznawcze  Oddzial "Wisła" w Wiśle </t>
  </si>
  <si>
    <t>Prowadzenie Punktu Informacji Turystycznej</t>
  </si>
  <si>
    <t>Zimowa rekreacja</t>
  </si>
  <si>
    <t>21.01.2013 -31.03.2013</t>
  </si>
  <si>
    <t xml:space="preserve">Gdy widać drugi brzeg - profilaktyka zaburzeń depresyjnych wśród młodzieży </t>
  </si>
  <si>
    <t>23.02.2013 -30.06.2013</t>
  </si>
  <si>
    <t>Cieszyńskie Stowarzyszenie Ochrony Zdrowia Psychicznego "WIĘŹ"</t>
  </si>
  <si>
    <t>"Rozwijam się i rosnę nie tylko na wiosnę" - warsztaty wspomagające rozwój dzieci ze sprzężoną niepełnosprawnością</t>
  </si>
  <si>
    <t>21.01.2013 - 29.03.2013</t>
  </si>
  <si>
    <t>"To jus pora na kolynde" - cykl koncertów kolędowych z udziałem podopiecznych ZPSWR w Cieszynie w kościołach miasta Cieszyna</t>
  </si>
  <si>
    <t>17.01.2013 -15.02.2013</t>
  </si>
  <si>
    <t xml:space="preserve">XVI Międzynarodowy Ekumeniczny Konkurs Wiedzy Biblijnej </t>
  </si>
  <si>
    <t>07.01.2013 -30.06.2013</t>
  </si>
  <si>
    <t>Towarzystwo Katechetyczne "JONASZ"</t>
  </si>
  <si>
    <t>Braki formalne - oferta nie została podpisana przez drugą z osób uprawnionych do reprezentacji podmiotu.</t>
  </si>
  <si>
    <t>V Beskidzki Konkurs Młodych Kelnerów</t>
  </si>
  <si>
    <t>11.02.2013 -29.03.2013</t>
  </si>
  <si>
    <t>Stowarzyszenie Dla Rozwoju Przedsiębiorczości, Edukacji i Kultury Młodzieży "EkoGa"</t>
  </si>
  <si>
    <t>ZESTAWIENIE WNIOSKÓW - OTWARTY KONKURS OFERT 2013 - TURYSTYKA I KRAJOZNAWSTWO - termin I</t>
  </si>
  <si>
    <t>Tenis stołowy - sport dla wszystkich</t>
  </si>
  <si>
    <t>Promocja zdrowia psychicznego - ulotka informacyjna</t>
  </si>
  <si>
    <t>01.01.2013 - 31.03.2013</t>
  </si>
  <si>
    <r>
      <t xml:space="preserve">Opinia merytoryczna (ilość pkt. z karty oceny): </t>
    </r>
    <r>
      <rPr>
        <b/>
        <sz val="8"/>
        <rFont val="Times New Roman"/>
        <family val="1"/>
      </rPr>
      <t>85</t>
    </r>
  </si>
  <si>
    <t>Tworzenie warunkow do zdrowego i aktywnego życia oraz poprawa sposobu żywienia osób starszych i niepełnosprawnych</t>
  </si>
  <si>
    <t>Ewangelickie Stowarzyszenie "Maria-Marta" w Ustroniu</t>
  </si>
  <si>
    <t>Program poprawy zdrowia Amazonek</t>
  </si>
  <si>
    <t>20.02.2013 -30.11.2013</t>
  </si>
  <si>
    <t>Stowarzyszenie Amazonek</t>
  </si>
  <si>
    <r>
      <t xml:space="preserve">Opinia merytoryczna (ilość pkt. z karty oceny): </t>
    </r>
    <r>
      <rPr>
        <b/>
        <sz val="8"/>
        <rFont val="Times New Roman"/>
        <family val="1"/>
      </rPr>
      <t>83</t>
    </r>
  </si>
  <si>
    <t>Zdrowy Start</t>
  </si>
  <si>
    <t>Stowarzyszenie Pomocy Wzajemnej "Być Razem"</t>
  </si>
  <si>
    <t>Akademia Aktywnego Życia</t>
  </si>
  <si>
    <t>02.01.2013 - 31.12.2013</t>
  </si>
  <si>
    <t>ZESTAWIENIE WNIOSKÓW - OTWARTY KONKURS OFERT 2013 - EDUKACJA - termin I</t>
  </si>
  <si>
    <t>ZESTAWIENIE WNIOSKÓW - OTWARTY KONKURS OFERT 2013 - OCHRONA I PROMOCJA ZDROWIA - termin I</t>
  </si>
  <si>
    <t xml:space="preserve">Rozwój społeczeństwa informacyjnego regionu poprzez szkolenie przedsiębiorców agroturystycznych Ziemi Cieszyńskiej </t>
  </si>
  <si>
    <t xml:space="preserve">Stowarzyszenie Agroturystyczne Ziemi Cieszyńskiej "Natura" w Koniakowie </t>
  </si>
  <si>
    <t xml:space="preserve">ZESTAWIENIE WNIOSKÓW - OTWARTY KONKURS OFERT 2013 - ROZWÓJ PRZEDSIĘBIORCZOŚCI I INTEGRACJI EUROPEJSKIEJ - I termin </t>
  </si>
  <si>
    <t>02.01.2013 -31.03.2013</t>
  </si>
  <si>
    <t>Fundacja Dobrego Pasterza</t>
  </si>
  <si>
    <t>Łatwiej wkraczać w dorosłość</t>
  </si>
  <si>
    <t>ZESTAWIENIE WNIOSKÓW - OTWARTY KONKURS OFERT 2013 - PROMOCJA ZATRUDNIENIA I AKTYWIZACJA LOKALNEGO RYNKU PRACY - termin I</t>
  </si>
  <si>
    <t>ZESTAWIENIE WNIOSKÓW  - OTWARTY KONKURS OFERT 2013 -  POMOC SPOŁECZNA</t>
  </si>
  <si>
    <t>01.02.2013 -31.10.2013</t>
  </si>
  <si>
    <t>Działania z zakresu pomocy bezdomnym matkom i ich dzieciom</t>
  </si>
  <si>
    <t>01.01.2013 - 15.11.2013</t>
  </si>
  <si>
    <t>Wiedza kluczem do sprawnej pomocy</t>
  </si>
  <si>
    <t>01.04.2013 -30.11.2013</t>
  </si>
  <si>
    <t>Fundacja Św. Elżbiety Węgierskiej w Cieszynie</t>
  </si>
  <si>
    <t>Jak pomagać niewidomym - kontynuacja zadania</t>
  </si>
  <si>
    <t>02.09.2013 -30.11.2013</t>
  </si>
  <si>
    <t xml:space="preserve">Polski Związek Niewidomych - Okręg Śląski w Chorzowie Koło Cieszyn </t>
  </si>
  <si>
    <t>Międzynarodowy Dzień Białej Laski</t>
  </si>
  <si>
    <t>15.09.2013 - 31.10.2013</t>
  </si>
  <si>
    <t>Działania z zakresu pomocy osobom bezdomnym - wykluczonym społecznie</t>
  </si>
  <si>
    <t>01.01.2013 -15.11.2013</t>
  </si>
  <si>
    <t>Rzymskokatolicka Parafia Dobrego Pasterza</t>
  </si>
  <si>
    <t>Powiatowy rzecznik osób starszych, niepełnosprawnych - Centrum Informacji i Wsparcia</t>
  </si>
  <si>
    <t>Stowarzyszenie Działajmy Razem "TRIANON.PL"</t>
  </si>
  <si>
    <t>Braki formalne. Oferta nie została podpisana przez drugą z osób uprawnionych do reprezentacji podmiotu.</t>
  </si>
  <si>
    <t>25.09.2013 -25.10.2013</t>
  </si>
  <si>
    <t>Nasza młodzież - lepsza przyszłość, lepsze perspektywy</t>
  </si>
  <si>
    <t>Spot reklamowy - "W tańcu wszystkie drogi się zbiegają"</t>
  </si>
  <si>
    <t>01.02.2013 -29.03.2013</t>
  </si>
  <si>
    <t xml:space="preserve">Wieczór Wigilijny Osób Niepełnosprawnych </t>
  </si>
  <si>
    <t>01.10.2013 - 30.12.2013</t>
  </si>
  <si>
    <t>Stowarzyszenie Rehabilitacji Kultury Fizycznej Turystyki i Integracji Osób Niepełnosprawnych</t>
  </si>
  <si>
    <t>Zajęcia integracyjno-adaptacyjne z osobami niepełnosprawnymi, które nabyły niepełnosprawność w ostatnich trzech latach</t>
  </si>
  <si>
    <t>Lokalne rozpowszechnienie i promowanie rodzinnych form pieczy zastępczej</t>
  </si>
  <si>
    <t>Skrzywdzone dziecko pod parasolem pomocy</t>
  </si>
  <si>
    <t>07.01.2013 -13.12.2013</t>
  </si>
  <si>
    <t>Badania zasobów osobistych i środowiskowych u osób zmarginalizowanych lub/i zagrożonych wykluczeniem społecznym, pierwszym krokiem do wykorzystania innowacyjnych narzędzi aktywizacji zawodowej i społecznej</t>
  </si>
  <si>
    <t>01.01.2013 -15.08.2013</t>
  </si>
  <si>
    <t>Konsultacje psychologiczno - pedagogiczne i terapia dla rodzin z problemami, niewydolnych wychowawczo, rodzin zastępczych</t>
  </si>
  <si>
    <t>02.01.2013-31.12.2013</t>
  </si>
  <si>
    <t>Towarzystwo Przyjaciół Dzieci  Oddział Powiatowy w Cieszynie</t>
  </si>
  <si>
    <t>Pomoc w nauce dla dzieci z rodzin zastępczych z terenu powiatu cieszyńskiego</t>
  </si>
  <si>
    <t>V Turniej Rekreacyjny Rodzin Zastępczych</t>
  </si>
  <si>
    <t>01.09.2013 -30.09.2013</t>
  </si>
  <si>
    <t>Opinia merytoryczna (ilość pkt. z karty oceny): 60</t>
  </si>
  <si>
    <t>Prowadzenie Ewangelickiego Centrum Aktywności Lokalnej</t>
  </si>
  <si>
    <t>Większe szanse na godne, niezależne życie</t>
  </si>
  <si>
    <t>Wyjazd integracyjny Amazonek - kobiet niepełnosprawnych dotkniętych choroba nowotworową na Miedzynarodowy zjazd do Częstochowy</t>
  </si>
  <si>
    <t>Program socjalno - edukacyjny, w tym praca socjalna, grupy edukacyjne, doradztwo zawodowe na rzecz osób zagrożonych wykluczeniem społecznym i wykluczonych społecznie</t>
  </si>
  <si>
    <t>Stowarzyszenie Rodzicielstwa Zastepczego i Adopcyjnego "Tęczowa Przystań"</t>
  </si>
  <si>
    <t>"Mamą być" - zajęcia wspierająco - edukacyjne dla kobiet samotnie wychowujących dzieci, w ramach Domu Matki i Dziecka Słonecznik</t>
  </si>
  <si>
    <t>"Mamo! Zdrowo = antynikotynowo" - program profilaktyki i ochrony zdrowia kobiet wychowujących dzieci oraz małego dziecka w ramach programu Domu Matki i Dziecka Słonecznik</t>
  </si>
  <si>
    <t>ZESTAWIENIE WNIOSKÓW  - OTWARTY KONKURS OFERT 2013 -  POMOC SPOŁECZNA - LISTA REZERWOWA</t>
  </si>
  <si>
    <t>Poradnictwo prawne oraz wsparcie i poradnictwo psychologiczne dla osób bezrobotnych i poszukujacych pracy</t>
  </si>
  <si>
    <t xml:space="preserve">Załącznik nr 8 do Uchwały Zarządu Powiatu Cieszyńskiego nr 543/ZP/IV/13  z dnia 3 stycznia 2013 r.  </t>
  </si>
  <si>
    <t xml:space="preserve">Załącznik nr 2 do Uchwały Zarządu Powiatu Cieszyńskiego nr 543/ZP/IV/13 z dnia 3 stycznia 2013 r.  </t>
  </si>
  <si>
    <t>Załącznik nr 1a do Uchwały Zarządu Powiatu Cieszyńskiego nr 543/ZP/IV/13 z dnia 3 stycznia 2013 r.</t>
  </si>
  <si>
    <t>Załącznik nr 3 do Uchwały Zarządu Powiatu Cieszyńskiego nr  543/ZP/IV/13  z dnia 3 stycznia 2013 r.</t>
  </si>
  <si>
    <t xml:space="preserve">Załącznik nr 4 do Uchwały Zarządu Powiatu Cieszyńskiego nr 543/ZP/IV/13 z dnia 3 stycznia 2013 r.   </t>
  </si>
  <si>
    <t xml:space="preserve">Załącznik nr 5 do Uchwały Zarządu Powiatu Cieszyńskiego nr 543/ZP/IV/13 z dnia 3 stycznia 2013 r.   </t>
  </si>
  <si>
    <t xml:space="preserve">Załącznik nr 6 do Uchwały Zarządu Powiatu Cieszyńskiego nr 543/ZP/IV/13 z dnia 3 stycznia 2013 r.  </t>
  </si>
  <si>
    <t>Załącznik nr 7 do Uchwały Zarządu Powiatu Cieszyńskiego nr 543/ZP/IV/13 z dnia 3 stycznia 2013 r.</t>
  </si>
  <si>
    <t>Załącznik nr 1 do Uchwały Zarządu Powiatu Cieszyńskiego nr 543/ZP/IV/13 z dnia  3 stycznia 2013 r.</t>
  </si>
  <si>
    <t>Załącznik nr 8a do Uchwały Zarządu Powiatu Cieszyńskiego nr 543/ZP/IV/13                                                    z dnia 3 stycznia 2013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</si>
</sst>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0"/>
      <name val="Arial CE"/>
      <family val="0"/>
    </font>
    <font>
      <u val="single"/>
      <sz val="10"/>
      <color indexed="12"/>
      <name val="Arial"/>
      <family val="2"/>
    </font>
    <font>
      <b/>
      <sz val="10"/>
      <name val="Arial CE"/>
      <family val="2"/>
    </font>
    <font>
      <sz val="10"/>
      <name val="Arial"/>
      <family val="2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b/>
      <sz val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 locked="0"/>
    </xf>
    <xf numFmtId="4" fontId="0" fillId="0" borderId="10" xfId="0" applyNumberFormat="1" applyFont="1" applyBorder="1" applyAlignment="1" applyProtection="1">
      <alignment horizontal="left" vertical="top" wrapText="1"/>
      <protection/>
    </xf>
    <xf numFmtId="4" fontId="3" fillId="0" borderId="0" xfId="0" applyNumberFormat="1" applyFont="1" applyBorder="1" applyAlignment="1" applyProtection="1">
      <alignment horizontal="left" vertical="top" wrapText="1"/>
      <protection locked="0"/>
    </xf>
    <xf numFmtId="4" fontId="3" fillId="0" borderId="0" xfId="0" applyNumberFormat="1" applyFont="1" applyAlignment="1" applyProtection="1">
      <alignment/>
      <protection locked="0"/>
    </xf>
    <xf numFmtId="4" fontId="3" fillId="0" borderId="0" xfId="0" applyNumberFormat="1" applyFont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49" fontId="8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4" fontId="8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left"/>
      <protection locked="0"/>
    </xf>
    <xf numFmtId="4" fontId="8" fillId="0" borderId="0" xfId="0" applyNumberFormat="1" applyFont="1" applyBorder="1" applyAlignment="1" applyProtection="1">
      <alignment/>
      <protection locked="0"/>
    </xf>
    <xf numFmtId="4" fontId="8" fillId="0" borderId="0" xfId="0" applyNumberFormat="1" applyFont="1" applyBorder="1" applyAlignment="1" applyProtection="1">
      <alignment horizontal="left" vertical="top" wrapText="1"/>
      <protection locked="0"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4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>
      <alignment horizontal="left" vertical="top" wrapText="1"/>
    </xf>
    <xf numFmtId="4" fontId="8" fillId="0" borderId="10" xfId="0" applyNumberFormat="1" applyFont="1" applyBorder="1" applyAlignment="1">
      <alignment horizontal="left" vertical="top"/>
    </xf>
    <xf numFmtId="4" fontId="11" fillId="0" borderId="10" xfId="0" applyNumberFormat="1" applyFont="1" applyBorder="1" applyAlignment="1">
      <alignment horizontal="left" vertical="top"/>
    </xf>
    <xf numFmtId="0" fontId="8" fillId="0" borderId="10" xfId="0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left" vertical="top" wrapText="1"/>
    </xf>
    <xf numFmtId="0" fontId="8" fillId="0" borderId="10" xfId="0" applyFont="1" applyBorder="1" applyAlignment="1" applyProtection="1">
      <alignment horizontal="left" vertical="top" wrapText="1"/>
      <protection locked="0"/>
    </xf>
    <xf numFmtId="4" fontId="8" fillId="0" borderId="10" xfId="0" applyNumberFormat="1" applyFont="1" applyBorder="1" applyAlignment="1" applyProtection="1">
      <alignment horizontal="left" vertical="top" wrapText="1"/>
      <protection locked="0"/>
    </xf>
    <xf numFmtId="4" fontId="11" fillId="0" borderId="10" xfId="0" applyNumberFormat="1" applyFont="1" applyBorder="1" applyAlignment="1">
      <alignment horizontal="left" vertical="top" wrapText="1"/>
    </xf>
    <xf numFmtId="4" fontId="9" fillId="0" borderId="10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4" fontId="8" fillId="0" borderId="10" xfId="0" applyNumberFormat="1" applyFont="1" applyBorder="1" applyAlignment="1">
      <alignment horizontal="right" vertical="top"/>
    </xf>
    <xf numFmtId="4" fontId="11" fillId="0" borderId="10" xfId="0" applyNumberFormat="1" applyFont="1" applyBorder="1" applyAlignment="1">
      <alignment horizontal="right" vertical="top"/>
    </xf>
    <xf numFmtId="0" fontId="11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4" fontId="0" fillId="0" borderId="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4" fontId="0" fillId="0" borderId="0" xfId="0" applyNumberFormat="1" applyFont="1" applyAlignment="1" applyProtection="1">
      <alignment horizontal="left" vertical="top" wrapText="1"/>
      <protection locked="0"/>
    </xf>
    <xf numFmtId="0" fontId="8" fillId="0" borderId="0" xfId="0" applyFont="1" applyAlignment="1">
      <alignment horizontal="right" vertical="top" wrapText="1"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/>
    </xf>
    <xf numFmtId="0" fontId="17" fillId="0" borderId="0" xfId="0" applyFont="1" applyAlignment="1">
      <alignment horizontal="center"/>
    </xf>
    <xf numFmtId="0" fontId="18" fillId="0" borderId="10" xfId="0" applyFont="1" applyBorder="1" applyAlignment="1">
      <alignment horizontal="left" vertical="top" wrapText="1"/>
    </xf>
    <xf numFmtId="4" fontId="18" fillId="0" borderId="10" xfId="0" applyNumberFormat="1" applyFont="1" applyBorder="1" applyAlignment="1">
      <alignment horizontal="left" vertical="top"/>
    </xf>
    <xf numFmtId="49" fontId="1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1" xfId="0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Border="1" applyAlignment="1" applyProtection="1">
      <alignment horizontal="center" vertical="top" wrapText="1"/>
      <protection locked="0"/>
    </xf>
    <xf numFmtId="4" fontId="8" fillId="0" borderId="10" xfId="0" applyNumberFormat="1" applyFont="1" applyBorder="1" applyAlignment="1" applyProtection="1">
      <alignment horizontal="left" vertical="top" wrapText="1"/>
      <protection/>
    </xf>
    <xf numFmtId="49" fontId="8" fillId="0" borderId="0" xfId="0" applyNumberFormat="1" applyFont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4" fontId="8" fillId="0" borderId="0" xfId="0" applyNumberFormat="1" applyFont="1" applyAlignment="1" applyProtection="1">
      <alignment horizontal="left" vertical="top" wrapText="1"/>
      <protection locked="0"/>
    </xf>
    <xf numFmtId="0" fontId="12" fillId="0" borderId="12" xfId="0" applyFont="1" applyBorder="1" applyAlignment="1" applyProtection="1">
      <alignment horizontal="left" vertical="top" wrapText="1"/>
      <protection/>
    </xf>
    <xf numFmtId="0" fontId="12" fillId="0" borderId="13" xfId="0" applyFont="1" applyBorder="1" applyAlignment="1" applyProtection="1">
      <alignment horizontal="left" vertical="top" wrapText="1"/>
      <protection/>
    </xf>
    <xf numFmtId="0" fontId="8" fillId="0" borderId="12" xfId="0" applyFont="1" applyBorder="1" applyAlignment="1">
      <alignment horizontal="left" vertical="top" wrapText="1"/>
    </xf>
    <xf numFmtId="0" fontId="8" fillId="0" borderId="14" xfId="0" applyFont="1" applyBorder="1" applyAlignment="1">
      <alignment/>
    </xf>
    <xf numFmtId="0" fontId="8" fillId="0" borderId="13" xfId="0" applyFont="1" applyBorder="1" applyAlignment="1">
      <alignment/>
    </xf>
    <xf numFmtId="0" fontId="11" fillId="0" borderId="10" xfId="0" applyFont="1" applyBorder="1" applyAlignment="1">
      <alignment horizontal="right" vertical="top"/>
    </xf>
    <xf numFmtId="0" fontId="13" fillId="0" borderId="12" xfId="0" applyFont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0" xfId="0" applyFont="1" applyBorder="1" applyAlignment="1" applyProtection="1">
      <alignment horizontal="right" vertical="top" wrapText="1"/>
      <protection locked="0"/>
    </xf>
    <xf numFmtId="0" fontId="0" fillId="33" borderId="12" xfId="0" applyFont="1" applyFill="1" applyBorder="1" applyAlignment="1" applyProtection="1">
      <alignment horizontal="left" vertical="center" wrapText="1"/>
      <protection locked="0"/>
    </xf>
    <xf numFmtId="0" fontId="0" fillId="33" borderId="14" xfId="0" applyFont="1" applyFill="1" applyBorder="1" applyAlignment="1" applyProtection="1">
      <alignment horizontal="left" vertical="center" wrapText="1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top" wrapText="1"/>
    </xf>
    <xf numFmtId="0" fontId="11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>
      <alignment horizontal="center" wrapText="1"/>
    </xf>
    <xf numFmtId="0" fontId="8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3" fillId="0" borderId="14" xfId="0" applyFont="1" applyBorder="1" applyAlignment="1">
      <alignment/>
    </xf>
    <xf numFmtId="0" fontId="13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8" fillId="33" borderId="12" xfId="0" applyFont="1" applyFill="1" applyBorder="1" applyAlignment="1" applyProtection="1">
      <alignment horizontal="left" vertical="center" wrapText="1"/>
      <protection locked="0"/>
    </xf>
    <xf numFmtId="0" fontId="8" fillId="33" borderId="14" xfId="0" applyFont="1" applyFill="1" applyBorder="1" applyAlignment="1" applyProtection="1">
      <alignment horizontal="left" vertical="center" wrapText="1"/>
      <protection locked="0"/>
    </xf>
    <xf numFmtId="0" fontId="8" fillId="33" borderId="13" xfId="0" applyFont="1" applyFill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right" vertical="top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1">
      <selection activeCell="F1" sqref="F1:I1"/>
    </sheetView>
  </sheetViews>
  <sheetFormatPr defaultColWidth="9.00390625" defaultRowHeight="12.75"/>
  <cols>
    <col min="1" max="1" width="4.375" style="14" customWidth="1"/>
    <col min="2" max="2" width="29.00390625" style="15" customWidth="1"/>
    <col min="3" max="3" width="10.75390625" style="15" customWidth="1"/>
    <col min="4" max="4" width="26.125" style="16" customWidth="1"/>
    <col min="5" max="5" width="11.25390625" style="17" customWidth="1"/>
    <col min="6" max="6" width="14.125" style="17" customWidth="1"/>
    <col min="7" max="7" width="11.00390625" style="17" customWidth="1"/>
    <col min="8" max="8" width="12.625" style="17" customWidth="1"/>
    <col min="9" max="9" width="12.75390625" style="18" customWidth="1"/>
    <col min="10" max="16384" width="9.125" style="18" customWidth="1"/>
  </cols>
  <sheetData>
    <row r="1" spans="6:9" ht="30.75" customHeight="1">
      <c r="F1" s="75" t="s">
        <v>274</v>
      </c>
      <c r="G1" s="75"/>
      <c r="H1" s="75"/>
      <c r="I1" s="76"/>
    </row>
    <row r="2" spans="1:9" s="19" customFormat="1" ht="46.5" customHeight="1">
      <c r="A2" s="77" t="s">
        <v>53</v>
      </c>
      <c r="B2" s="78"/>
      <c r="C2" s="78"/>
      <c r="D2" s="78"/>
      <c r="E2" s="78"/>
      <c r="F2" s="78"/>
      <c r="G2" s="78"/>
      <c r="H2" s="78"/>
      <c r="I2" s="78"/>
    </row>
    <row r="3" spans="1:8" ht="23.25" customHeight="1">
      <c r="A3" s="18"/>
      <c r="B3" s="20"/>
      <c r="C3" s="20"/>
      <c r="D3" s="21"/>
      <c r="E3" s="22"/>
      <c r="F3" s="22"/>
      <c r="G3" s="22"/>
      <c r="H3" s="23"/>
    </row>
    <row r="4" spans="1:9" ht="100.5" customHeight="1">
      <c r="A4" s="24" t="s">
        <v>0</v>
      </c>
      <c r="B4" s="25" t="s">
        <v>1</v>
      </c>
      <c r="C4" s="25" t="s">
        <v>2</v>
      </c>
      <c r="D4" s="25" t="s">
        <v>3</v>
      </c>
      <c r="E4" s="26" t="s">
        <v>10</v>
      </c>
      <c r="F4" s="26" t="s">
        <v>14</v>
      </c>
      <c r="G4" s="26" t="s">
        <v>15</v>
      </c>
      <c r="H4" s="26" t="s">
        <v>11</v>
      </c>
      <c r="I4" s="27" t="s">
        <v>16</v>
      </c>
    </row>
    <row r="5" spans="1:9" ht="51" customHeight="1">
      <c r="A5" s="28" t="s">
        <v>4</v>
      </c>
      <c r="B5" s="29" t="s">
        <v>54</v>
      </c>
      <c r="C5" s="29" t="s">
        <v>55</v>
      </c>
      <c r="D5" s="29" t="s">
        <v>56</v>
      </c>
      <c r="E5" s="30">
        <v>17500</v>
      </c>
      <c r="F5" s="30">
        <v>10040</v>
      </c>
      <c r="G5" s="30">
        <v>2460</v>
      </c>
      <c r="H5" s="30">
        <f>E5-F5-G5</f>
        <v>5000</v>
      </c>
      <c r="I5" s="31">
        <v>0</v>
      </c>
    </row>
    <row r="6" spans="1:9" ht="20.25" customHeight="1">
      <c r="A6" s="66" t="s">
        <v>20</v>
      </c>
      <c r="B6" s="67"/>
      <c r="C6" s="32">
        <v>76</v>
      </c>
      <c r="D6" s="72" t="s">
        <v>57</v>
      </c>
      <c r="E6" s="69"/>
      <c r="F6" s="69"/>
      <c r="G6" s="69"/>
      <c r="H6" s="69"/>
      <c r="I6" s="70"/>
    </row>
    <row r="7" spans="1:9" ht="46.5" customHeight="1">
      <c r="A7" s="28" t="s">
        <v>5</v>
      </c>
      <c r="B7" s="29" t="s">
        <v>58</v>
      </c>
      <c r="C7" s="29" t="s">
        <v>59</v>
      </c>
      <c r="D7" s="29" t="s">
        <v>19</v>
      </c>
      <c r="E7" s="30">
        <v>8000</v>
      </c>
      <c r="F7" s="30">
        <v>0</v>
      </c>
      <c r="G7" s="30">
        <v>5000</v>
      </c>
      <c r="H7" s="30">
        <f>E7-F7-G7</f>
        <v>3000</v>
      </c>
      <c r="I7" s="31">
        <v>1000</v>
      </c>
    </row>
    <row r="8" spans="1:9" ht="20.25" customHeight="1">
      <c r="A8" s="66" t="s">
        <v>20</v>
      </c>
      <c r="B8" s="67"/>
      <c r="C8" s="32">
        <v>78</v>
      </c>
      <c r="D8" s="68"/>
      <c r="E8" s="69"/>
      <c r="F8" s="69"/>
      <c r="G8" s="69"/>
      <c r="H8" s="69"/>
      <c r="I8" s="70"/>
    </row>
    <row r="9" spans="1:9" ht="39" customHeight="1">
      <c r="A9" s="28" t="s">
        <v>6</v>
      </c>
      <c r="B9" s="33" t="s">
        <v>60</v>
      </c>
      <c r="C9" s="33" t="s">
        <v>61</v>
      </c>
      <c r="D9" s="33" t="s">
        <v>62</v>
      </c>
      <c r="E9" s="33">
        <v>800</v>
      </c>
      <c r="F9" s="33">
        <v>0</v>
      </c>
      <c r="G9" s="33">
        <v>300</v>
      </c>
      <c r="H9" s="30">
        <f>E9-F9-G9</f>
        <v>500</v>
      </c>
      <c r="I9" s="31">
        <v>500</v>
      </c>
    </row>
    <row r="10" spans="1:9" ht="20.25" customHeight="1">
      <c r="A10" s="66" t="s">
        <v>20</v>
      </c>
      <c r="B10" s="67"/>
      <c r="C10" s="32">
        <v>83</v>
      </c>
      <c r="D10" s="68"/>
      <c r="E10" s="69"/>
      <c r="F10" s="69"/>
      <c r="G10" s="69"/>
      <c r="H10" s="69"/>
      <c r="I10" s="70"/>
    </row>
    <row r="11" spans="1:9" ht="52.5" customHeight="1">
      <c r="A11" s="28" t="s">
        <v>13</v>
      </c>
      <c r="B11" s="33" t="s">
        <v>63</v>
      </c>
      <c r="C11" s="33" t="s">
        <v>64</v>
      </c>
      <c r="D11" s="33" t="s">
        <v>65</v>
      </c>
      <c r="E11" s="33">
        <v>14270</v>
      </c>
      <c r="F11" s="33">
        <v>9270</v>
      </c>
      <c r="G11" s="33">
        <v>0</v>
      </c>
      <c r="H11" s="30">
        <f>E11-F11-G11</f>
        <v>5000</v>
      </c>
      <c r="I11" s="31">
        <v>2500</v>
      </c>
    </row>
    <row r="12" spans="1:9" ht="20.25" customHeight="1">
      <c r="A12" s="66" t="s">
        <v>20</v>
      </c>
      <c r="B12" s="67"/>
      <c r="C12" s="32">
        <v>89</v>
      </c>
      <c r="D12" s="68"/>
      <c r="E12" s="69"/>
      <c r="F12" s="69"/>
      <c r="G12" s="69"/>
      <c r="H12" s="69"/>
      <c r="I12" s="70"/>
    </row>
    <row r="13" spans="1:9" ht="64.5" customHeight="1">
      <c r="A13" s="28" t="s">
        <v>21</v>
      </c>
      <c r="B13" s="34" t="s">
        <v>66</v>
      </c>
      <c r="C13" s="34" t="s">
        <v>67</v>
      </c>
      <c r="D13" s="34" t="s">
        <v>68</v>
      </c>
      <c r="E13" s="35">
        <v>3995</v>
      </c>
      <c r="F13" s="35">
        <v>1195</v>
      </c>
      <c r="G13" s="35">
        <v>0</v>
      </c>
      <c r="H13" s="30">
        <f>E13-F13-G13</f>
        <v>2800</v>
      </c>
      <c r="I13" s="36">
        <v>2800</v>
      </c>
    </row>
    <row r="14" spans="1:9" ht="20.25" customHeight="1">
      <c r="A14" s="66" t="s">
        <v>20</v>
      </c>
      <c r="B14" s="67"/>
      <c r="C14" s="32">
        <v>96</v>
      </c>
      <c r="D14" s="68"/>
      <c r="E14" s="69"/>
      <c r="F14" s="69"/>
      <c r="G14" s="69"/>
      <c r="H14" s="69"/>
      <c r="I14" s="70"/>
    </row>
    <row r="15" spans="1:9" ht="36" customHeight="1">
      <c r="A15" s="28" t="s">
        <v>22</v>
      </c>
      <c r="B15" s="29" t="s">
        <v>69</v>
      </c>
      <c r="C15" s="29" t="s">
        <v>70</v>
      </c>
      <c r="D15" s="29" t="s">
        <v>71</v>
      </c>
      <c r="E15" s="30">
        <v>2069</v>
      </c>
      <c r="F15" s="30">
        <v>219</v>
      </c>
      <c r="G15" s="30">
        <v>200</v>
      </c>
      <c r="H15" s="30">
        <f>E15-F15-G15</f>
        <v>1650</v>
      </c>
      <c r="I15" s="36">
        <v>0</v>
      </c>
    </row>
    <row r="16" spans="1:9" ht="15" customHeight="1">
      <c r="A16" s="66" t="s">
        <v>20</v>
      </c>
      <c r="B16" s="67"/>
      <c r="C16" s="32">
        <v>76</v>
      </c>
      <c r="D16" s="72" t="s">
        <v>57</v>
      </c>
      <c r="E16" s="69"/>
      <c r="F16" s="69"/>
      <c r="G16" s="69"/>
      <c r="H16" s="69"/>
      <c r="I16" s="70"/>
    </row>
    <row r="17" spans="1:9" ht="36.75" customHeight="1">
      <c r="A17" s="28" t="s">
        <v>24</v>
      </c>
      <c r="B17" s="29" t="s">
        <v>72</v>
      </c>
      <c r="C17" s="29" t="s">
        <v>73</v>
      </c>
      <c r="D17" s="29" t="s">
        <v>71</v>
      </c>
      <c r="E17" s="30">
        <v>1200</v>
      </c>
      <c r="F17" s="30">
        <v>150</v>
      </c>
      <c r="G17" s="30">
        <v>150</v>
      </c>
      <c r="H17" s="30">
        <f>E17-F17-G17</f>
        <v>900</v>
      </c>
      <c r="I17" s="31">
        <v>900</v>
      </c>
    </row>
    <row r="18" spans="1:9" ht="15">
      <c r="A18" s="66" t="s">
        <v>20</v>
      </c>
      <c r="B18" s="67"/>
      <c r="C18" s="32">
        <v>78</v>
      </c>
      <c r="D18" s="68"/>
      <c r="E18" s="69"/>
      <c r="F18" s="69"/>
      <c r="G18" s="69"/>
      <c r="H18" s="69"/>
      <c r="I18" s="70"/>
    </row>
    <row r="19" spans="1:9" ht="67.5" customHeight="1">
      <c r="A19" s="28" t="s">
        <v>25</v>
      </c>
      <c r="B19" s="33" t="s">
        <v>74</v>
      </c>
      <c r="C19" s="33" t="s">
        <v>75</v>
      </c>
      <c r="D19" s="33" t="s">
        <v>76</v>
      </c>
      <c r="E19" s="33">
        <v>5010</v>
      </c>
      <c r="F19" s="33">
        <v>1810</v>
      </c>
      <c r="G19" s="33">
        <v>1200</v>
      </c>
      <c r="H19" s="30">
        <f>E19-F19-G19</f>
        <v>2000</v>
      </c>
      <c r="I19" s="37">
        <v>1500</v>
      </c>
    </row>
    <row r="20" spans="1:9" ht="15">
      <c r="A20" s="66" t="s">
        <v>20</v>
      </c>
      <c r="B20" s="67"/>
      <c r="C20" s="32">
        <v>91</v>
      </c>
      <c r="D20" s="68"/>
      <c r="E20" s="69"/>
      <c r="F20" s="69"/>
      <c r="G20" s="69"/>
      <c r="H20" s="69"/>
      <c r="I20" s="70"/>
    </row>
    <row r="21" spans="1:9" ht="30">
      <c r="A21" s="28" t="s">
        <v>26</v>
      </c>
      <c r="B21" s="29" t="s">
        <v>77</v>
      </c>
      <c r="C21" s="29" t="s">
        <v>78</v>
      </c>
      <c r="D21" s="29" t="s">
        <v>23</v>
      </c>
      <c r="E21" s="30">
        <v>6500</v>
      </c>
      <c r="F21" s="30">
        <v>500</v>
      </c>
      <c r="G21" s="30">
        <v>1000</v>
      </c>
      <c r="H21" s="30">
        <f>E21-F21-G21</f>
        <v>5000</v>
      </c>
      <c r="I21" s="31">
        <v>2500</v>
      </c>
    </row>
    <row r="22" spans="1:9" ht="15">
      <c r="A22" s="66" t="s">
        <v>20</v>
      </c>
      <c r="B22" s="67"/>
      <c r="C22" s="32">
        <v>88</v>
      </c>
      <c r="D22" s="68"/>
      <c r="E22" s="69"/>
      <c r="F22" s="69"/>
      <c r="G22" s="69"/>
      <c r="H22" s="69"/>
      <c r="I22" s="70"/>
    </row>
    <row r="23" spans="1:9" ht="45">
      <c r="A23" s="28" t="s">
        <v>27</v>
      </c>
      <c r="B23" s="33" t="s">
        <v>79</v>
      </c>
      <c r="C23" s="33" t="s">
        <v>80</v>
      </c>
      <c r="D23" s="33" t="s">
        <v>23</v>
      </c>
      <c r="E23" s="33">
        <v>6500</v>
      </c>
      <c r="F23" s="33">
        <v>500</v>
      </c>
      <c r="G23" s="33">
        <v>1000</v>
      </c>
      <c r="H23" s="30">
        <f>E23-F23-G23</f>
        <v>5000</v>
      </c>
      <c r="I23" s="31">
        <v>2500</v>
      </c>
    </row>
    <row r="24" spans="1:9" ht="15">
      <c r="A24" s="66" t="s">
        <v>20</v>
      </c>
      <c r="B24" s="67"/>
      <c r="C24" s="32">
        <v>88</v>
      </c>
      <c r="D24" s="68"/>
      <c r="E24" s="69"/>
      <c r="F24" s="69"/>
      <c r="G24" s="69"/>
      <c r="H24" s="69"/>
      <c r="I24" s="70"/>
    </row>
    <row r="25" spans="1:9" ht="80.25" customHeight="1">
      <c r="A25" s="28" t="s">
        <v>28</v>
      </c>
      <c r="B25" s="29" t="s">
        <v>81</v>
      </c>
      <c r="C25" s="29" t="s">
        <v>67</v>
      </c>
      <c r="D25" s="29" t="s">
        <v>82</v>
      </c>
      <c r="E25" s="30">
        <v>18340</v>
      </c>
      <c r="F25" s="30">
        <v>13340</v>
      </c>
      <c r="G25" s="30">
        <v>0</v>
      </c>
      <c r="H25" s="30">
        <f>E25-F25-G25</f>
        <v>5000</v>
      </c>
      <c r="I25" s="36">
        <v>3000</v>
      </c>
    </row>
    <row r="26" spans="1:9" ht="15">
      <c r="A26" s="66" t="s">
        <v>20</v>
      </c>
      <c r="B26" s="67"/>
      <c r="C26" s="32">
        <v>92</v>
      </c>
      <c r="D26" s="68"/>
      <c r="E26" s="69"/>
      <c r="F26" s="69"/>
      <c r="G26" s="69"/>
      <c r="H26" s="69"/>
      <c r="I26" s="70"/>
    </row>
    <row r="27" spans="1:9" ht="66.75" customHeight="1">
      <c r="A27" s="28" t="s">
        <v>29</v>
      </c>
      <c r="B27" s="33" t="s">
        <v>83</v>
      </c>
      <c r="C27" s="33" t="s">
        <v>84</v>
      </c>
      <c r="D27" s="33" t="s">
        <v>85</v>
      </c>
      <c r="E27" s="33">
        <v>5000</v>
      </c>
      <c r="F27" s="33">
        <v>700</v>
      </c>
      <c r="G27" s="33">
        <v>0</v>
      </c>
      <c r="H27" s="30">
        <f>E27-F27-G27</f>
        <v>4300</v>
      </c>
      <c r="I27" s="36">
        <v>0</v>
      </c>
    </row>
    <row r="28" spans="1:9" ht="15">
      <c r="A28" s="66" t="s">
        <v>20</v>
      </c>
      <c r="B28" s="67"/>
      <c r="C28" s="32">
        <v>0</v>
      </c>
      <c r="D28" s="73" t="s">
        <v>86</v>
      </c>
      <c r="E28" s="74"/>
      <c r="F28" s="74"/>
      <c r="G28" s="74"/>
      <c r="H28" s="74"/>
      <c r="I28" s="74"/>
    </row>
    <row r="29" spans="1:9" ht="35.25" customHeight="1">
      <c r="A29" s="28" t="s">
        <v>30</v>
      </c>
      <c r="B29" s="34" t="s">
        <v>87</v>
      </c>
      <c r="C29" s="34" t="s">
        <v>88</v>
      </c>
      <c r="D29" s="34" t="s">
        <v>89</v>
      </c>
      <c r="E29" s="35">
        <v>4290</v>
      </c>
      <c r="F29" s="35">
        <v>2250</v>
      </c>
      <c r="G29" s="35">
        <v>540</v>
      </c>
      <c r="H29" s="30">
        <f>E29-F29-G29</f>
        <v>1500</v>
      </c>
      <c r="I29" s="31">
        <v>1100</v>
      </c>
    </row>
    <row r="30" spans="1:9" ht="15">
      <c r="A30" s="66" t="s">
        <v>20</v>
      </c>
      <c r="B30" s="67"/>
      <c r="C30" s="32">
        <v>90</v>
      </c>
      <c r="D30" s="68"/>
      <c r="E30" s="69"/>
      <c r="F30" s="69"/>
      <c r="G30" s="69"/>
      <c r="H30" s="69"/>
      <c r="I30" s="70"/>
    </row>
    <row r="31" spans="1:9" ht="32.25" customHeight="1">
      <c r="A31" s="28" t="s">
        <v>31</v>
      </c>
      <c r="B31" s="33" t="s">
        <v>90</v>
      </c>
      <c r="C31" s="33" t="s">
        <v>91</v>
      </c>
      <c r="D31" s="33" t="s">
        <v>92</v>
      </c>
      <c r="E31" s="33">
        <v>13456</v>
      </c>
      <c r="F31" s="33">
        <v>10700</v>
      </c>
      <c r="G31" s="33">
        <v>1256</v>
      </c>
      <c r="H31" s="30">
        <f>E31-F31-G31</f>
        <v>1500</v>
      </c>
      <c r="I31" s="31">
        <v>1000</v>
      </c>
    </row>
    <row r="32" spans="1:9" ht="15">
      <c r="A32" s="66" t="s">
        <v>20</v>
      </c>
      <c r="B32" s="67"/>
      <c r="C32" s="32">
        <v>94</v>
      </c>
      <c r="D32" s="68"/>
      <c r="E32" s="69"/>
      <c r="F32" s="69"/>
      <c r="G32" s="69"/>
      <c r="H32" s="69"/>
      <c r="I32" s="70"/>
    </row>
    <row r="33" spans="1:9" ht="33.75" customHeight="1">
      <c r="A33" s="28" t="s">
        <v>32</v>
      </c>
      <c r="B33" s="33" t="s">
        <v>93</v>
      </c>
      <c r="C33" s="33" t="s">
        <v>91</v>
      </c>
      <c r="D33" s="33" t="s">
        <v>92</v>
      </c>
      <c r="E33" s="33">
        <v>28600</v>
      </c>
      <c r="F33" s="33">
        <v>26600</v>
      </c>
      <c r="G33" s="33">
        <v>0</v>
      </c>
      <c r="H33" s="30">
        <f>E33-F33-G33</f>
        <v>2000</v>
      </c>
      <c r="I33" s="31">
        <v>1400</v>
      </c>
    </row>
    <row r="34" spans="1:9" ht="15">
      <c r="A34" s="66" t="s">
        <v>20</v>
      </c>
      <c r="B34" s="67"/>
      <c r="C34" s="32">
        <v>88</v>
      </c>
      <c r="D34" s="68"/>
      <c r="E34" s="69"/>
      <c r="F34" s="69"/>
      <c r="G34" s="69"/>
      <c r="H34" s="69"/>
      <c r="I34" s="70"/>
    </row>
    <row r="35" spans="1:9" ht="36" customHeight="1">
      <c r="A35" s="28" t="s">
        <v>33</v>
      </c>
      <c r="B35" s="34" t="s">
        <v>94</v>
      </c>
      <c r="C35" s="34" t="s">
        <v>95</v>
      </c>
      <c r="D35" s="34" t="s">
        <v>96</v>
      </c>
      <c r="E35" s="35">
        <v>7500</v>
      </c>
      <c r="F35" s="35">
        <v>4500</v>
      </c>
      <c r="G35" s="35">
        <v>2000</v>
      </c>
      <c r="H35" s="30">
        <f>E35-F35-G35</f>
        <v>1000</v>
      </c>
      <c r="I35" s="31">
        <v>700</v>
      </c>
    </row>
    <row r="36" spans="1:9" ht="15">
      <c r="A36" s="66" t="s">
        <v>20</v>
      </c>
      <c r="B36" s="67"/>
      <c r="C36" s="32">
        <v>84</v>
      </c>
      <c r="D36" s="68"/>
      <c r="E36" s="69"/>
      <c r="F36" s="69"/>
      <c r="G36" s="69"/>
      <c r="H36" s="69"/>
      <c r="I36" s="70"/>
    </row>
    <row r="37" spans="1:9" ht="30">
      <c r="A37" s="28" t="s">
        <v>34</v>
      </c>
      <c r="B37" s="34" t="s">
        <v>97</v>
      </c>
      <c r="C37" s="34" t="s">
        <v>98</v>
      </c>
      <c r="D37" s="34" t="s">
        <v>96</v>
      </c>
      <c r="E37" s="35">
        <v>7500</v>
      </c>
      <c r="F37" s="35">
        <v>4500</v>
      </c>
      <c r="G37" s="35">
        <v>2000</v>
      </c>
      <c r="H37" s="30">
        <f>E37-F37-G37</f>
        <v>1000</v>
      </c>
      <c r="I37" s="36">
        <v>700</v>
      </c>
    </row>
    <row r="38" spans="1:9" ht="15">
      <c r="A38" s="66" t="s">
        <v>20</v>
      </c>
      <c r="B38" s="67"/>
      <c r="C38" s="32">
        <v>88</v>
      </c>
      <c r="D38" s="68"/>
      <c r="E38" s="69"/>
      <c r="F38" s="69"/>
      <c r="G38" s="69"/>
      <c r="H38" s="69"/>
      <c r="I38" s="70"/>
    </row>
    <row r="39" spans="1:9" ht="60">
      <c r="A39" s="28" t="s">
        <v>35</v>
      </c>
      <c r="B39" s="33" t="s">
        <v>99</v>
      </c>
      <c r="C39" s="33" t="s">
        <v>100</v>
      </c>
      <c r="D39" s="33" t="s">
        <v>40</v>
      </c>
      <c r="E39" s="33">
        <v>2405</v>
      </c>
      <c r="F39" s="33">
        <v>0</v>
      </c>
      <c r="G39" s="33">
        <v>600</v>
      </c>
      <c r="H39" s="30">
        <f>E39-F39-G39</f>
        <v>1805</v>
      </c>
      <c r="I39" s="36">
        <v>700</v>
      </c>
    </row>
    <row r="40" spans="1:9" ht="15">
      <c r="A40" s="66" t="s">
        <v>20</v>
      </c>
      <c r="B40" s="67"/>
      <c r="C40" s="32">
        <v>80</v>
      </c>
      <c r="D40" s="68"/>
      <c r="E40" s="69"/>
      <c r="F40" s="69"/>
      <c r="G40" s="69"/>
      <c r="H40" s="69"/>
      <c r="I40" s="70"/>
    </row>
    <row r="41" spans="1:9" ht="60">
      <c r="A41" s="28" t="s">
        <v>36</v>
      </c>
      <c r="B41" s="33" t="s">
        <v>101</v>
      </c>
      <c r="C41" s="33" t="s">
        <v>102</v>
      </c>
      <c r="D41" s="33" t="s">
        <v>40</v>
      </c>
      <c r="E41" s="33">
        <v>7166</v>
      </c>
      <c r="F41" s="33">
        <v>0</v>
      </c>
      <c r="G41" s="33">
        <v>1280</v>
      </c>
      <c r="H41" s="30">
        <f>E41-F41-G41</f>
        <v>5886</v>
      </c>
      <c r="I41" s="31">
        <v>1500</v>
      </c>
    </row>
    <row r="42" spans="1:9" ht="15">
      <c r="A42" s="66" t="s">
        <v>20</v>
      </c>
      <c r="B42" s="67"/>
      <c r="C42" s="32">
        <v>80</v>
      </c>
      <c r="D42" s="68"/>
      <c r="E42" s="69"/>
      <c r="F42" s="69"/>
      <c r="G42" s="69"/>
      <c r="H42" s="69"/>
      <c r="I42" s="70"/>
    </row>
    <row r="43" spans="1:9" ht="66.75" customHeight="1">
      <c r="A43" s="28" t="s">
        <v>37</v>
      </c>
      <c r="B43" s="33" t="s">
        <v>46</v>
      </c>
      <c r="C43" s="33" t="s">
        <v>103</v>
      </c>
      <c r="D43" s="33" t="s">
        <v>44</v>
      </c>
      <c r="E43" s="33">
        <v>12840</v>
      </c>
      <c r="F43" s="33">
        <v>10760</v>
      </c>
      <c r="G43" s="33">
        <v>0</v>
      </c>
      <c r="H43" s="30">
        <f>E43-F43-G43</f>
        <v>2080</v>
      </c>
      <c r="I43" s="31">
        <v>1800</v>
      </c>
    </row>
    <row r="44" spans="1:9" ht="15">
      <c r="A44" s="66" t="s">
        <v>20</v>
      </c>
      <c r="B44" s="67"/>
      <c r="C44" s="32">
        <v>91</v>
      </c>
      <c r="D44" s="68"/>
      <c r="E44" s="69"/>
      <c r="F44" s="69"/>
      <c r="G44" s="69"/>
      <c r="H44" s="69"/>
      <c r="I44" s="70"/>
    </row>
    <row r="45" spans="1:9" ht="36" customHeight="1">
      <c r="A45" s="28" t="s">
        <v>38</v>
      </c>
      <c r="B45" s="33" t="s">
        <v>42</v>
      </c>
      <c r="C45" s="33" t="s">
        <v>104</v>
      </c>
      <c r="D45" s="33" t="s">
        <v>105</v>
      </c>
      <c r="E45" s="33">
        <v>23500</v>
      </c>
      <c r="F45" s="33">
        <v>15500</v>
      </c>
      <c r="G45" s="33">
        <v>3000</v>
      </c>
      <c r="H45" s="30">
        <f>E45-F45-G45</f>
        <v>5000</v>
      </c>
      <c r="I45" s="31">
        <v>3000</v>
      </c>
    </row>
    <row r="46" spans="1:9" ht="15">
      <c r="A46" s="66" t="s">
        <v>20</v>
      </c>
      <c r="B46" s="67"/>
      <c r="C46" s="32">
        <v>94</v>
      </c>
      <c r="D46" s="68"/>
      <c r="E46" s="69"/>
      <c r="F46" s="69"/>
      <c r="G46" s="69"/>
      <c r="H46" s="69"/>
      <c r="I46" s="70"/>
    </row>
    <row r="47" spans="1:9" ht="34.5" customHeight="1">
      <c r="A47" s="28" t="s">
        <v>39</v>
      </c>
      <c r="B47" s="33" t="s">
        <v>106</v>
      </c>
      <c r="C47" s="33" t="s">
        <v>107</v>
      </c>
      <c r="D47" s="33" t="s">
        <v>108</v>
      </c>
      <c r="E47" s="33">
        <v>4800</v>
      </c>
      <c r="F47" s="33">
        <v>3000</v>
      </c>
      <c r="G47" s="33">
        <v>0</v>
      </c>
      <c r="H47" s="30">
        <f>E47-F47-G47</f>
        <v>1800</v>
      </c>
      <c r="I47" s="31">
        <v>1000</v>
      </c>
    </row>
    <row r="48" spans="1:9" ht="15">
      <c r="A48" s="66" t="s">
        <v>20</v>
      </c>
      <c r="B48" s="67"/>
      <c r="C48" s="32">
        <v>81</v>
      </c>
      <c r="D48" s="68"/>
      <c r="E48" s="69"/>
      <c r="F48" s="69"/>
      <c r="G48" s="69"/>
      <c r="H48" s="69"/>
      <c r="I48" s="70"/>
    </row>
    <row r="49" spans="1:9" ht="30">
      <c r="A49" s="28" t="s">
        <v>41</v>
      </c>
      <c r="B49" s="33" t="s">
        <v>109</v>
      </c>
      <c r="C49" s="33" t="s">
        <v>110</v>
      </c>
      <c r="D49" s="33" t="s">
        <v>108</v>
      </c>
      <c r="E49" s="33">
        <v>4800</v>
      </c>
      <c r="F49" s="33">
        <v>3000</v>
      </c>
      <c r="G49" s="33">
        <v>0</v>
      </c>
      <c r="H49" s="30">
        <f>E49-F49-G49</f>
        <v>1800</v>
      </c>
      <c r="I49" s="36">
        <v>1000</v>
      </c>
    </row>
    <row r="50" spans="1:9" ht="15">
      <c r="A50" s="66" t="s">
        <v>20</v>
      </c>
      <c r="B50" s="67"/>
      <c r="C50" s="32">
        <v>81</v>
      </c>
      <c r="D50" s="68"/>
      <c r="E50" s="69"/>
      <c r="F50" s="69"/>
      <c r="G50" s="69"/>
      <c r="H50" s="69"/>
      <c r="I50" s="70"/>
    </row>
    <row r="51" spans="1:9" ht="30">
      <c r="A51" s="28" t="s">
        <v>43</v>
      </c>
      <c r="B51" s="33" t="s">
        <v>111</v>
      </c>
      <c r="C51" s="33" t="s">
        <v>112</v>
      </c>
      <c r="D51" s="33" t="s">
        <v>49</v>
      </c>
      <c r="E51" s="33">
        <v>4400</v>
      </c>
      <c r="F51" s="33">
        <v>1040</v>
      </c>
      <c r="G51" s="33">
        <v>1440</v>
      </c>
      <c r="H51" s="30">
        <f>E51-F51-G51</f>
        <v>1920</v>
      </c>
      <c r="I51" s="36">
        <v>0</v>
      </c>
    </row>
    <row r="52" spans="1:9" ht="15" customHeight="1">
      <c r="A52" s="66" t="s">
        <v>20</v>
      </c>
      <c r="B52" s="67"/>
      <c r="C52" s="32">
        <v>73</v>
      </c>
      <c r="D52" s="72" t="s">
        <v>57</v>
      </c>
      <c r="E52" s="69"/>
      <c r="F52" s="69"/>
      <c r="G52" s="69"/>
      <c r="H52" s="69"/>
      <c r="I52" s="70"/>
    </row>
    <row r="53" spans="1:9" ht="30">
      <c r="A53" s="28" t="s">
        <v>45</v>
      </c>
      <c r="B53" s="38" t="s">
        <v>113</v>
      </c>
      <c r="C53" s="38" t="s">
        <v>114</v>
      </c>
      <c r="D53" s="34" t="s">
        <v>115</v>
      </c>
      <c r="E53" s="33">
        <v>6000</v>
      </c>
      <c r="F53" s="33">
        <v>400</v>
      </c>
      <c r="G53" s="33">
        <v>900</v>
      </c>
      <c r="H53" s="30">
        <f>E53-F53-G53</f>
        <v>4700</v>
      </c>
      <c r="I53" s="31">
        <v>1300</v>
      </c>
    </row>
    <row r="54" spans="1:9" ht="15">
      <c r="A54" s="66" t="s">
        <v>20</v>
      </c>
      <c r="B54" s="67"/>
      <c r="C54" s="32">
        <v>82</v>
      </c>
      <c r="D54" s="68"/>
      <c r="E54" s="69"/>
      <c r="F54" s="69"/>
      <c r="G54" s="69"/>
      <c r="H54" s="69"/>
      <c r="I54" s="70"/>
    </row>
    <row r="55" spans="1:9" ht="30">
      <c r="A55" s="28" t="s">
        <v>47</v>
      </c>
      <c r="B55" s="33" t="s">
        <v>116</v>
      </c>
      <c r="C55" s="33" t="s">
        <v>117</v>
      </c>
      <c r="D55" s="33" t="s">
        <v>115</v>
      </c>
      <c r="E55" s="33">
        <v>6500</v>
      </c>
      <c r="F55" s="33">
        <v>500</v>
      </c>
      <c r="G55" s="33">
        <v>1000</v>
      </c>
      <c r="H55" s="30">
        <f>E55-F55-G55</f>
        <v>5000</v>
      </c>
      <c r="I55" s="31">
        <v>2100</v>
      </c>
    </row>
    <row r="56" spans="1:9" ht="15">
      <c r="A56" s="66" t="s">
        <v>20</v>
      </c>
      <c r="B56" s="67"/>
      <c r="C56" s="32">
        <v>82</v>
      </c>
      <c r="D56" s="68"/>
      <c r="E56" s="69"/>
      <c r="F56" s="69"/>
      <c r="G56" s="69"/>
      <c r="H56" s="69"/>
      <c r="I56" s="70"/>
    </row>
    <row r="57" spans="1:9" ht="30">
      <c r="A57" s="28" t="s">
        <v>48</v>
      </c>
      <c r="B57" s="29" t="s">
        <v>196</v>
      </c>
      <c r="C57" s="29" t="s">
        <v>118</v>
      </c>
      <c r="D57" s="29" t="s">
        <v>50</v>
      </c>
      <c r="E57" s="30">
        <v>14800</v>
      </c>
      <c r="F57" s="30">
        <v>9300</v>
      </c>
      <c r="G57" s="30">
        <v>500</v>
      </c>
      <c r="H57" s="30">
        <f>E57-F57-G57</f>
        <v>5000</v>
      </c>
      <c r="I57" s="31">
        <v>2300</v>
      </c>
    </row>
    <row r="58" spans="1:9" ht="15">
      <c r="A58" s="66" t="s">
        <v>20</v>
      </c>
      <c r="B58" s="67"/>
      <c r="C58" s="32">
        <v>92</v>
      </c>
      <c r="D58" s="68"/>
      <c r="E58" s="69"/>
      <c r="F58" s="69"/>
      <c r="G58" s="69"/>
      <c r="H58" s="69"/>
      <c r="I58" s="70"/>
    </row>
    <row r="59" spans="1:9" s="41" customFormat="1" ht="15">
      <c r="A59" s="71" t="s">
        <v>12</v>
      </c>
      <c r="B59" s="71"/>
      <c r="C59" s="71"/>
      <c r="D59" s="71"/>
      <c r="E59" s="39">
        <f>SUM(E5:E57)</f>
        <v>237741</v>
      </c>
      <c r="F59" s="39">
        <f>SUM(F5:F57)</f>
        <v>129774</v>
      </c>
      <c r="G59" s="39">
        <f>SUM(G5:G57)</f>
        <v>25826</v>
      </c>
      <c r="H59" s="39">
        <f>SUM(H5:H57)</f>
        <v>82141</v>
      </c>
      <c r="I59" s="40">
        <f>SUM(I5:I57)</f>
        <v>36800</v>
      </c>
    </row>
  </sheetData>
  <sheetProtection/>
  <mergeCells count="57">
    <mergeCell ref="A8:B8"/>
    <mergeCell ref="D8:I8"/>
    <mergeCell ref="A10:B10"/>
    <mergeCell ref="D10:I10"/>
    <mergeCell ref="F1:I1"/>
    <mergeCell ref="A6:B6"/>
    <mergeCell ref="D6:I6"/>
    <mergeCell ref="A2:I2"/>
    <mergeCell ref="A16:B16"/>
    <mergeCell ref="D16:I16"/>
    <mergeCell ref="A18:B18"/>
    <mergeCell ref="D18:I18"/>
    <mergeCell ref="A12:B12"/>
    <mergeCell ref="D12:I12"/>
    <mergeCell ref="A14:B14"/>
    <mergeCell ref="D14:I14"/>
    <mergeCell ref="A24:B24"/>
    <mergeCell ref="D24:I24"/>
    <mergeCell ref="A26:B26"/>
    <mergeCell ref="D26:I26"/>
    <mergeCell ref="A20:B20"/>
    <mergeCell ref="D20:I20"/>
    <mergeCell ref="A22:B22"/>
    <mergeCell ref="D22:I22"/>
    <mergeCell ref="A32:B32"/>
    <mergeCell ref="D32:I32"/>
    <mergeCell ref="A34:B34"/>
    <mergeCell ref="D34:I34"/>
    <mergeCell ref="A28:B28"/>
    <mergeCell ref="D28:I28"/>
    <mergeCell ref="A30:B30"/>
    <mergeCell ref="D30:I30"/>
    <mergeCell ref="A40:B40"/>
    <mergeCell ref="D40:I40"/>
    <mergeCell ref="A42:B42"/>
    <mergeCell ref="D42:I42"/>
    <mergeCell ref="A36:B36"/>
    <mergeCell ref="D36:I36"/>
    <mergeCell ref="A38:B38"/>
    <mergeCell ref="D38:I38"/>
    <mergeCell ref="A48:B48"/>
    <mergeCell ref="D48:I48"/>
    <mergeCell ref="A50:B50"/>
    <mergeCell ref="D50:I50"/>
    <mergeCell ref="A44:B44"/>
    <mergeCell ref="D44:I44"/>
    <mergeCell ref="A46:B46"/>
    <mergeCell ref="D46:I46"/>
    <mergeCell ref="A58:B58"/>
    <mergeCell ref="D58:I58"/>
    <mergeCell ref="A59:D59"/>
    <mergeCell ref="A56:B56"/>
    <mergeCell ref="D56:I56"/>
    <mergeCell ref="A52:B52"/>
    <mergeCell ref="D52:I52"/>
    <mergeCell ref="A54:B54"/>
    <mergeCell ref="D54:I54"/>
  </mergeCells>
  <dataValidations count="2">
    <dataValidation type="whole" operator="equal" allowBlank="1" showInputMessage="1" showErrorMessage="1" sqref="H33:I33">
      <formula1>#REF!</formula1>
    </dataValidation>
    <dataValidation type="whole" operator="equal" allowBlank="1" showInputMessage="1" showErrorMessage="1" sqref="H5:I5 H31:I31 H57:I57 H49:I49 H53:I53 H47:I47 H45:I45 H51:I51 H43:I43 H37:I37 H41:I41 H35:I35 H27:I27 H25:I25 H29:I29 H23:I23 H19 H15:I15 H13:I13 H21:I21 H17:I17 H11:I11 H7:I7 H55:I55 H39:I39 H9:I9">
      <formula1>#REF!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J1" sqref="J1"/>
    </sheetView>
  </sheetViews>
  <sheetFormatPr defaultColWidth="9.00390625" defaultRowHeight="12.75"/>
  <cols>
    <col min="1" max="1" width="5.125" style="15" customWidth="1"/>
    <col min="2" max="2" width="6.125" style="14" customWidth="1"/>
    <col min="3" max="3" width="25.625" style="15" customWidth="1"/>
    <col min="4" max="4" width="11.875" style="15" customWidth="1"/>
    <col min="5" max="5" width="21.75390625" style="15" customWidth="1"/>
    <col min="6" max="6" width="13.00390625" style="17" customWidth="1"/>
    <col min="7" max="7" width="15.00390625" style="17" customWidth="1"/>
    <col min="8" max="8" width="13.625" style="17" customWidth="1"/>
    <col min="9" max="9" width="14.25390625" style="17" customWidth="1"/>
    <col min="10" max="16384" width="9.125" style="15" customWidth="1"/>
  </cols>
  <sheetData>
    <row r="1" spans="7:9" ht="57.75" customHeight="1">
      <c r="G1" s="75" t="s">
        <v>275</v>
      </c>
      <c r="H1" s="75"/>
      <c r="I1" s="75"/>
    </row>
    <row r="2" spans="1:9" ht="18" customHeight="1">
      <c r="A2" s="86" t="s">
        <v>264</v>
      </c>
      <c r="B2" s="87"/>
      <c r="C2" s="87"/>
      <c r="D2" s="87"/>
      <c r="E2" s="87"/>
      <c r="F2" s="87"/>
      <c r="G2" s="87"/>
      <c r="H2" s="87"/>
      <c r="I2" s="87"/>
    </row>
    <row r="3" spans="2:9" s="20" customFormat="1" ht="15">
      <c r="B3" s="18"/>
      <c r="F3" s="22"/>
      <c r="G3" s="22"/>
      <c r="H3" s="22"/>
      <c r="I3" s="23"/>
    </row>
    <row r="4" spans="1:9" ht="109.5" customHeight="1">
      <c r="A4" s="59" t="s">
        <v>9</v>
      </c>
      <c r="B4" s="59" t="s">
        <v>8</v>
      </c>
      <c r="C4" s="52" t="s">
        <v>1</v>
      </c>
      <c r="D4" s="52" t="s">
        <v>2</v>
      </c>
      <c r="E4" s="52" t="s">
        <v>3</v>
      </c>
      <c r="F4" s="53" t="s">
        <v>10</v>
      </c>
      <c r="G4" s="53" t="s">
        <v>18</v>
      </c>
      <c r="H4" s="53" t="s">
        <v>17</v>
      </c>
      <c r="I4" s="53" t="s">
        <v>11</v>
      </c>
    </row>
    <row r="5" spans="1:9" ht="116.25" customHeight="1">
      <c r="A5" s="60">
        <v>1</v>
      </c>
      <c r="B5" s="61" t="s">
        <v>26</v>
      </c>
      <c r="C5" s="33" t="s">
        <v>259</v>
      </c>
      <c r="D5" s="33" t="s">
        <v>237</v>
      </c>
      <c r="E5" s="33" t="s">
        <v>204</v>
      </c>
      <c r="F5" s="33">
        <v>3130</v>
      </c>
      <c r="G5" s="33">
        <v>600</v>
      </c>
      <c r="H5" s="33">
        <v>200</v>
      </c>
      <c r="I5" s="30">
        <f>F5-G5-H5</f>
        <v>2330</v>
      </c>
    </row>
    <row r="6" spans="1:9" ht="15">
      <c r="A6" s="102" t="s">
        <v>256</v>
      </c>
      <c r="B6" s="103"/>
      <c r="C6" s="103"/>
      <c r="D6" s="103"/>
      <c r="E6" s="103"/>
      <c r="F6" s="103"/>
      <c r="G6" s="103"/>
      <c r="H6" s="103"/>
      <c r="I6" s="104"/>
    </row>
    <row r="7" spans="1:9" ht="15">
      <c r="A7" s="105"/>
      <c r="B7" s="70"/>
      <c r="C7" s="106" t="s">
        <v>7</v>
      </c>
      <c r="D7" s="106"/>
      <c r="E7" s="106"/>
      <c r="F7" s="62">
        <f>SUM(F5)</f>
        <v>3130</v>
      </c>
      <c r="G7" s="62">
        <f>SUM(G5)</f>
        <v>600</v>
      </c>
      <c r="H7" s="62">
        <f>SUM(H5)</f>
        <v>200</v>
      </c>
      <c r="I7" s="62">
        <f>SUM(I5)</f>
        <v>2330</v>
      </c>
    </row>
    <row r="8" spans="2:9" ht="15">
      <c r="B8" s="63"/>
      <c r="C8" s="64"/>
      <c r="D8" s="64"/>
      <c r="E8" s="64"/>
      <c r="F8" s="65"/>
      <c r="G8" s="65"/>
      <c r="H8" s="65"/>
      <c r="I8" s="65"/>
    </row>
    <row r="9" spans="2:9" ht="15">
      <c r="B9" s="63"/>
      <c r="C9" s="64"/>
      <c r="D9" s="64"/>
      <c r="E9" s="64"/>
      <c r="F9" s="65"/>
      <c r="G9" s="65"/>
      <c r="H9" s="65"/>
      <c r="I9" s="65"/>
    </row>
    <row r="10" spans="2:9" ht="15">
      <c r="B10" s="63"/>
      <c r="C10" s="64"/>
      <c r="D10" s="64"/>
      <c r="E10" s="64"/>
      <c r="F10" s="65"/>
      <c r="G10" s="65"/>
      <c r="H10" s="65"/>
      <c r="I10" s="65"/>
    </row>
    <row r="11" spans="2:9" ht="15">
      <c r="B11" s="63"/>
      <c r="C11" s="64"/>
      <c r="D11" s="64"/>
      <c r="E11" s="64"/>
      <c r="F11" s="65"/>
      <c r="G11" s="65"/>
      <c r="H11" s="65"/>
      <c r="I11" s="65"/>
    </row>
    <row r="12" spans="2:9" ht="15">
      <c r="B12" s="63"/>
      <c r="C12" s="64"/>
      <c r="D12" s="64"/>
      <c r="E12" s="64"/>
      <c r="F12" s="65"/>
      <c r="G12" s="65"/>
      <c r="H12" s="65"/>
      <c r="I12" s="65"/>
    </row>
    <row r="13" spans="2:9" ht="15">
      <c r="B13" s="63"/>
      <c r="C13" s="64"/>
      <c r="D13" s="64"/>
      <c r="E13" s="64"/>
      <c r="F13" s="65"/>
      <c r="G13" s="65"/>
      <c r="H13" s="65"/>
      <c r="I13" s="65"/>
    </row>
    <row r="14" spans="2:9" ht="15">
      <c r="B14" s="63"/>
      <c r="C14" s="64"/>
      <c r="D14" s="64"/>
      <c r="E14" s="64"/>
      <c r="F14" s="65"/>
      <c r="G14" s="65"/>
      <c r="H14" s="65"/>
      <c r="I14" s="65"/>
    </row>
    <row r="15" spans="2:9" ht="15">
      <c r="B15" s="63"/>
      <c r="C15" s="64"/>
      <c r="D15" s="64"/>
      <c r="E15" s="64"/>
      <c r="F15" s="65"/>
      <c r="G15" s="65"/>
      <c r="H15" s="65"/>
      <c r="I15" s="65"/>
    </row>
    <row r="16" spans="2:9" ht="15">
      <c r="B16" s="63"/>
      <c r="C16" s="64"/>
      <c r="D16" s="64"/>
      <c r="E16" s="64"/>
      <c r="F16" s="65"/>
      <c r="G16" s="65"/>
      <c r="H16" s="65"/>
      <c r="I16" s="65"/>
    </row>
  </sheetData>
  <sheetProtection/>
  <mergeCells count="5">
    <mergeCell ref="G1:I1"/>
    <mergeCell ref="A6:I6"/>
    <mergeCell ref="A2:I2"/>
    <mergeCell ref="A7:B7"/>
    <mergeCell ref="C7:E7"/>
  </mergeCells>
  <dataValidations count="1">
    <dataValidation type="whole" operator="equal" allowBlank="1" showInputMessage="1" showErrorMessage="1" sqref="I5">
      <formula1>O5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G1" sqref="G1:I1"/>
    </sheetView>
  </sheetViews>
  <sheetFormatPr defaultColWidth="9.00390625" defaultRowHeight="12.75"/>
  <cols>
    <col min="1" max="1" width="5.125" style="1" customWidth="1"/>
    <col min="2" max="2" width="6.125" style="2" customWidth="1"/>
    <col min="3" max="3" width="25.625" style="1" customWidth="1"/>
    <col min="4" max="4" width="11.875" style="1" customWidth="1"/>
    <col min="5" max="5" width="21.75390625" style="1" customWidth="1"/>
    <col min="6" max="6" width="13.00390625" style="3" customWidth="1"/>
    <col min="7" max="7" width="15.00390625" style="3" customWidth="1"/>
    <col min="8" max="8" width="13.625" style="3" customWidth="1"/>
    <col min="9" max="9" width="14.25390625" style="11" customWidth="1"/>
    <col min="10" max="16384" width="9.125" style="1" customWidth="1"/>
  </cols>
  <sheetData>
    <row r="1" spans="7:9" ht="57.75" customHeight="1">
      <c r="G1" s="85" t="s">
        <v>268</v>
      </c>
      <c r="H1" s="85"/>
      <c r="I1" s="85"/>
    </row>
    <row r="2" spans="1:9" ht="30.75" customHeight="1">
      <c r="A2" s="86" t="s">
        <v>119</v>
      </c>
      <c r="B2" s="87"/>
      <c r="C2" s="87"/>
      <c r="D2" s="87"/>
      <c r="E2" s="87"/>
      <c r="F2" s="87"/>
      <c r="G2" s="87"/>
      <c r="H2" s="87"/>
      <c r="I2" s="87"/>
    </row>
    <row r="3" spans="2:9" s="42" customFormat="1" ht="12.75">
      <c r="B3" s="43"/>
      <c r="F3" s="44"/>
      <c r="G3" s="44"/>
      <c r="H3" s="44"/>
      <c r="I3" s="10"/>
    </row>
    <row r="4" spans="1:9" ht="96" customHeight="1">
      <c r="A4" s="4" t="s">
        <v>9</v>
      </c>
      <c r="B4" s="4" t="s">
        <v>8</v>
      </c>
      <c r="C4" s="5" t="s">
        <v>1</v>
      </c>
      <c r="D4" s="5" t="s">
        <v>2</v>
      </c>
      <c r="E4" s="5" t="s">
        <v>3</v>
      </c>
      <c r="F4" s="6" t="s">
        <v>10</v>
      </c>
      <c r="G4" s="6" t="s">
        <v>18</v>
      </c>
      <c r="H4" s="7" t="s">
        <v>17</v>
      </c>
      <c r="I4" s="6" t="s">
        <v>11</v>
      </c>
    </row>
    <row r="5" spans="1:9" ht="60">
      <c r="A5" s="8">
        <v>1</v>
      </c>
      <c r="B5" s="28" t="s">
        <v>4</v>
      </c>
      <c r="C5" s="29" t="s">
        <v>54</v>
      </c>
      <c r="D5" s="29" t="s">
        <v>55</v>
      </c>
      <c r="E5" s="29" t="s">
        <v>56</v>
      </c>
      <c r="F5" s="30">
        <v>17500</v>
      </c>
      <c r="G5" s="30">
        <v>10040</v>
      </c>
      <c r="H5" s="30">
        <v>2460</v>
      </c>
      <c r="I5" s="30">
        <f>F5-G5-H5</f>
        <v>5000</v>
      </c>
    </row>
    <row r="6" spans="1:9" ht="16.5" customHeight="1">
      <c r="A6" s="82" t="s">
        <v>120</v>
      </c>
      <c r="B6" s="83"/>
      <c r="C6" s="83"/>
      <c r="D6" s="83"/>
      <c r="E6" s="83"/>
      <c r="F6" s="83"/>
      <c r="G6" s="83"/>
      <c r="H6" s="83"/>
      <c r="I6" s="84"/>
    </row>
    <row r="7" spans="1:9" ht="49.5" customHeight="1">
      <c r="A7" s="45">
        <v>2</v>
      </c>
      <c r="B7" s="46" t="s">
        <v>22</v>
      </c>
      <c r="C7" s="29" t="s">
        <v>69</v>
      </c>
      <c r="D7" s="29" t="s">
        <v>70</v>
      </c>
      <c r="E7" s="29" t="s">
        <v>71</v>
      </c>
      <c r="F7" s="30">
        <v>2069</v>
      </c>
      <c r="G7" s="30">
        <v>219</v>
      </c>
      <c r="H7" s="30">
        <v>200</v>
      </c>
      <c r="I7" s="30">
        <f>F7-G7-H7</f>
        <v>1650</v>
      </c>
    </row>
    <row r="8" spans="1:9" ht="16.5" customHeight="1">
      <c r="A8" s="82" t="s">
        <v>120</v>
      </c>
      <c r="B8" s="83"/>
      <c r="C8" s="83"/>
      <c r="D8" s="83"/>
      <c r="E8" s="83"/>
      <c r="F8" s="83"/>
      <c r="G8" s="83"/>
      <c r="H8" s="83"/>
      <c r="I8" s="84"/>
    </row>
    <row r="9" spans="1:9" ht="35.25" customHeight="1">
      <c r="A9" s="45">
        <v>3</v>
      </c>
      <c r="B9" s="28" t="s">
        <v>43</v>
      </c>
      <c r="C9" s="33" t="s">
        <v>111</v>
      </c>
      <c r="D9" s="33" t="s">
        <v>112</v>
      </c>
      <c r="E9" s="33" t="s">
        <v>49</v>
      </c>
      <c r="F9" s="33">
        <v>4400</v>
      </c>
      <c r="G9" s="33">
        <v>1040</v>
      </c>
      <c r="H9" s="33">
        <v>1440</v>
      </c>
      <c r="I9" s="30">
        <f>F9-G9-H9</f>
        <v>1920</v>
      </c>
    </row>
    <row r="10" spans="1:9" ht="18" customHeight="1">
      <c r="A10" s="82" t="s">
        <v>121</v>
      </c>
      <c r="B10" s="83"/>
      <c r="C10" s="83"/>
      <c r="D10" s="83"/>
      <c r="E10" s="83"/>
      <c r="F10" s="83"/>
      <c r="G10" s="83"/>
      <c r="H10" s="83"/>
      <c r="I10" s="84"/>
    </row>
    <row r="11" spans="1:9" ht="12.75">
      <c r="A11" s="79"/>
      <c r="B11" s="80"/>
      <c r="C11" s="81" t="s">
        <v>7</v>
      </c>
      <c r="D11" s="81"/>
      <c r="E11" s="81"/>
      <c r="F11" s="9">
        <f>SUM(F5:F9)</f>
        <v>23969</v>
      </c>
      <c r="G11" s="9">
        <f>SUM(G5:G9)</f>
        <v>11299</v>
      </c>
      <c r="H11" s="9">
        <f>SUM(H5:H9)</f>
        <v>4100</v>
      </c>
      <c r="I11" s="9">
        <f>SUM(I5:I9)</f>
        <v>8570</v>
      </c>
    </row>
    <row r="12" spans="2:9" ht="12.75">
      <c r="B12" s="47"/>
      <c r="C12" s="48"/>
      <c r="D12" s="48"/>
      <c r="E12" s="48"/>
      <c r="F12" s="49"/>
      <c r="G12" s="49"/>
      <c r="H12" s="49"/>
      <c r="I12" s="12"/>
    </row>
    <row r="13" spans="2:9" ht="12.75">
      <c r="B13" s="47"/>
      <c r="C13" s="48"/>
      <c r="D13" s="48"/>
      <c r="E13" s="48"/>
      <c r="F13" s="49"/>
      <c r="G13" s="49"/>
      <c r="H13" s="49"/>
      <c r="I13" s="12"/>
    </row>
    <row r="14" spans="2:9" ht="12.75">
      <c r="B14" s="47"/>
      <c r="C14" s="48"/>
      <c r="D14" s="48"/>
      <c r="E14" s="48"/>
      <c r="F14" s="49"/>
      <c r="G14" s="49"/>
      <c r="H14" s="49"/>
      <c r="I14" s="12"/>
    </row>
    <row r="15" spans="2:9" ht="12.75">
      <c r="B15" s="47"/>
      <c r="C15" s="48"/>
      <c r="D15" s="48"/>
      <c r="E15" s="48"/>
      <c r="F15" s="49"/>
      <c r="G15" s="49"/>
      <c r="H15" s="49"/>
      <c r="I15" s="12"/>
    </row>
    <row r="16" spans="2:9" ht="12.75">
      <c r="B16" s="47"/>
      <c r="C16" s="48"/>
      <c r="D16" s="48"/>
      <c r="E16" s="48"/>
      <c r="F16" s="49"/>
      <c r="G16" s="49"/>
      <c r="H16" s="49"/>
      <c r="I16" s="12"/>
    </row>
  </sheetData>
  <sheetProtection/>
  <mergeCells count="7">
    <mergeCell ref="A11:B11"/>
    <mergeCell ref="C11:E11"/>
    <mergeCell ref="A10:I10"/>
    <mergeCell ref="G1:I1"/>
    <mergeCell ref="A6:I6"/>
    <mergeCell ref="A8:I8"/>
    <mergeCell ref="A2:I2"/>
  </mergeCells>
  <dataValidations count="1">
    <dataValidation type="whole" operator="equal" allowBlank="1" showInputMessage="1" showErrorMessage="1" sqref="I5 I9 I7">
      <formula1>O5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F1" sqref="F1:I1"/>
    </sheetView>
  </sheetViews>
  <sheetFormatPr defaultColWidth="9.00390625" defaultRowHeight="12.75"/>
  <cols>
    <col min="1" max="1" width="4.875" style="14" customWidth="1"/>
    <col min="2" max="2" width="30.75390625" style="15" customWidth="1"/>
    <col min="3" max="3" width="10.75390625" style="15" customWidth="1"/>
    <col min="4" max="4" width="25.125" style="16" customWidth="1"/>
    <col min="5" max="5" width="11.25390625" style="17" customWidth="1"/>
    <col min="6" max="6" width="15.00390625" style="17" customWidth="1"/>
    <col min="7" max="7" width="12.00390625" style="17" customWidth="1"/>
    <col min="8" max="8" width="12.25390625" style="17" customWidth="1"/>
    <col min="9" max="9" width="11.25390625" style="18" customWidth="1"/>
    <col min="10" max="16384" width="9.125" style="18" customWidth="1"/>
  </cols>
  <sheetData>
    <row r="1" spans="6:9" ht="30" customHeight="1">
      <c r="F1" s="88" t="s">
        <v>267</v>
      </c>
      <c r="G1" s="88"/>
      <c r="H1" s="88"/>
      <c r="I1" s="89"/>
    </row>
    <row r="2" spans="6:9" ht="16.5" customHeight="1">
      <c r="F2" s="50"/>
      <c r="G2" s="50"/>
      <c r="H2" s="50"/>
      <c r="I2" s="13"/>
    </row>
    <row r="3" spans="1:9" s="19" customFormat="1" ht="26.25" customHeight="1">
      <c r="A3" s="90" t="s">
        <v>195</v>
      </c>
      <c r="B3" s="91"/>
      <c r="C3" s="91"/>
      <c r="D3" s="91"/>
      <c r="E3" s="91"/>
      <c r="F3" s="91"/>
      <c r="G3" s="91"/>
      <c r="H3" s="91"/>
      <c r="I3" s="91"/>
    </row>
    <row r="4" spans="1:8" ht="23.25" customHeight="1">
      <c r="A4" s="18"/>
      <c r="B4" s="20"/>
      <c r="C4" s="20"/>
      <c r="D4" s="21"/>
      <c r="E4" s="22"/>
      <c r="F4" s="22"/>
      <c r="G4" s="22"/>
      <c r="H4" s="23"/>
    </row>
    <row r="5" spans="1:9" ht="100.5" customHeight="1">
      <c r="A5" s="24" t="s">
        <v>0</v>
      </c>
      <c r="B5" s="25" t="s">
        <v>1</v>
      </c>
      <c r="C5" s="25" t="s">
        <v>2</v>
      </c>
      <c r="D5" s="25" t="s">
        <v>3</v>
      </c>
      <c r="E5" s="26" t="s">
        <v>10</v>
      </c>
      <c r="F5" s="26" t="s">
        <v>14</v>
      </c>
      <c r="G5" s="26" t="s">
        <v>15</v>
      </c>
      <c r="H5" s="26" t="s">
        <v>11</v>
      </c>
      <c r="I5" s="27" t="s">
        <v>16</v>
      </c>
    </row>
    <row r="6" spans="1:9" ht="96.75" customHeight="1">
      <c r="A6" s="28" t="s">
        <v>4</v>
      </c>
      <c r="B6" s="29" t="s">
        <v>175</v>
      </c>
      <c r="C6" s="29" t="s">
        <v>176</v>
      </c>
      <c r="D6" s="29" t="s">
        <v>177</v>
      </c>
      <c r="E6" s="30">
        <v>22800</v>
      </c>
      <c r="F6" s="30">
        <v>16300</v>
      </c>
      <c r="G6" s="30">
        <v>1500</v>
      </c>
      <c r="H6" s="30">
        <f>E6-F6-G6</f>
        <v>5000</v>
      </c>
      <c r="I6" s="31">
        <v>4000</v>
      </c>
    </row>
    <row r="7" spans="1:9" ht="20.25" customHeight="1">
      <c r="A7" s="66" t="s">
        <v>20</v>
      </c>
      <c r="B7" s="67"/>
      <c r="C7" s="32">
        <v>98</v>
      </c>
      <c r="D7" s="68"/>
      <c r="E7" s="69"/>
      <c r="F7" s="69"/>
      <c r="G7" s="69"/>
      <c r="H7" s="69"/>
      <c r="I7" s="70"/>
    </row>
    <row r="8" spans="1:9" ht="54" customHeight="1">
      <c r="A8" s="28" t="s">
        <v>5</v>
      </c>
      <c r="B8" s="29" t="s">
        <v>178</v>
      </c>
      <c r="C8" s="29" t="s">
        <v>103</v>
      </c>
      <c r="D8" s="29" t="s">
        <v>177</v>
      </c>
      <c r="E8" s="30">
        <v>26182</v>
      </c>
      <c r="F8" s="30">
        <v>20782</v>
      </c>
      <c r="G8" s="30">
        <v>400</v>
      </c>
      <c r="H8" s="30">
        <f>E8-F8-G8</f>
        <v>5000</v>
      </c>
      <c r="I8" s="31">
        <v>3000</v>
      </c>
    </row>
    <row r="9" spans="1:9" ht="20.25" customHeight="1">
      <c r="A9" s="66" t="s">
        <v>20</v>
      </c>
      <c r="B9" s="67"/>
      <c r="C9" s="32">
        <v>90</v>
      </c>
      <c r="D9" s="68"/>
      <c r="E9" s="69"/>
      <c r="F9" s="69"/>
      <c r="G9" s="69"/>
      <c r="H9" s="69"/>
      <c r="I9" s="70"/>
    </row>
    <row r="10" spans="1:9" ht="64.5" customHeight="1">
      <c r="A10" s="28" t="s">
        <v>6</v>
      </c>
      <c r="B10" s="33" t="s">
        <v>179</v>
      </c>
      <c r="C10" s="33" t="s">
        <v>180</v>
      </c>
      <c r="D10" s="33" t="s">
        <v>40</v>
      </c>
      <c r="E10" s="33">
        <v>1488</v>
      </c>
      <c r="F10" s="33">
        <v>0</v>
      </c>
      <c r="G10" s="33">
        <v>284</v>
      </c>
      <c r="H10" s="30">
        <f>E10-F10-G10</f>
        <v>1204</v>
      </c>
      <c r="I10" s="31">
        <v>0</v>
      </c>
    </row>
    <row r="11" spans="1:9" ht="20.25" customHeight="1">
      <c r="A11" s="66" t="s">
        <v>20</v>
      </c>
      <c r="B11" s="67"/>
      <c r="C11" s="32">
        <v>55</v>
      </c>
      <c r="D11" s="68" t="s">
        <v>143</v>
      </c>
      <c r="E11" s="69"/>
      <c r="F11" s="69"/>
      <c r="G11" s="69"/>
      <c r="H11" s="69"/>
      <c r="I11" s="70"/>
    </row>
    <row r="12" spans="1:9" s="41" customFormat="1" ht="15">
      <c r="A12" s="71" t="s">
        <v>12</v>
      </c>
      <c r="B12" s="71"/>
      <c r="C12" s="71"/>
      <c r="D12" s="71"/>
      <c r="E12" s="39">
        <f>SUM(E6:E11)</f>
        <v>50470</v>
      </c>
      <c r="F12" s="39">
        <f>SUM(F6:F11)</f>
        <v>37082</v>
      </c>
      <c r="G12" s="39">
        <f>SUM(G6:G11)</f>
        <v>2184</v>
      </c>
      <c r="H12" s="39">
        <f>SUM(H6:H11)</f>
        <v>11204</v>
      </c>
      <c r="I12" s="40">
        <f>SUM(I6:I11)</f>
        <v>7000</v>
      </c>
    </row>
  </sheetData>
  <sheetProtection/>
  <mergeCells count="9">
    <mergeCell ref="A12:D12"/>
    <mergeCell ref="F1:I1"/>
    <mergeCell ref="A3:I3"/>
    <mergeCell ref="A11:B11"/>
    <mergeCell ref="D11:I11"/>
    <mergeCell ref="A7:B7"/>
    <mergeCell ref="D7:I7"/>
    <mergeCell ref="A9:B9"/>
    <mergeCell ref="D9:I9"/>
  </mergeCells>
  <dataValidations count="1">
    <dataValidation type="whole" operator="equal" allowBlank="1" showInputMessage="1" showErrorMessage="1" sqref="H8:I8 H6:I6 H10:I10">
      <formula1>O8</formula1>
    </dataValidation>
  </dataValidations>
  <printOptions/>
  <pageMargins left="0.7" right="0.7" top="0.75" bottom="0.75" header="0.3" footer="0.3"/>
  <pageSetup orientation="landscape" paperSize="9" r:id="rId1"/>
  <headerFoot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F1" sqref="F1:I1"/>
    </sheetView>
  </sheetViews>
  <sheetFormatPr defaultColWidth="9.00390625" defaultRowHeight="12.75"/>
  <cols>
    <col min="1" max="1" width="4.375" style="14" customWidth="1"/>
    <col min="2" max="2" width="31.00390625" style="15" customWidth="1"/>
    <col min="3" max="3" width="10.75390625" style="15" customWidth="1"/>
    <col min="4" max="4" width="23.75390625" style="16" customWidth="1"/>
    <col min="5" max="5" width="11.25390625" style="17" customWidth="1"/>
    <col min="6" max="6" width="15.00390625" style="17" customWidth="1"/>
    <col min="7" max="7" width="12.00390625" style="17" customWidth="1"/>
    <col min="8" max="8" width="12.25390625" style="17" customWidth="1"/>
    <col min="9" max="9" width="11.625" style="18" customWidth="1"/>
    <col min="10" max="16384" width="9.125" style="18" customWidth="1"/>
  </cols>
  <sheetData>
    <row r="1" spans="6:9" ht="55.5" customHeight="1">
      <c r="F1" s="75" t="s">
        <v>269</v>
      </c>
      <c r="G1" s="75"/>
      <c r="H1" s="75"/>
      <c r="I1" s="76"/>
    </row>
    <row r="2" spans="1:9" s="19" customFormat="1" ht="40.5" customHeight="1">
      <c r="A2" s="77" t="s">
        <v>174</v>
      </c>
      <c r="B2" s="91"/>
      <c r="C2" s="91"/>
      <c r="D2" s="91"/>
      <c r="E2" s="91"/>
      <c r="F2" s="91"/>
      <c r="G2" s="91"/>
      <c r="H2" s="91"/>
      <c r="I2" s="91"/>
    </row>
    <row r="3" spans="1:8" ht="15.75" customHeight="1">
      <c r="A3" s="18"/>
      <c r="B3" s="20"/>
      <c r="C3" s="20"/>
      <c r="D3" s="21"/>
      <c r="E3" s="22"/>
      <c r="F3" s="22"/>
      <c r="G3" s="22"/>
      <c r="H3" s="23"/>
    </row>
    <row r="4" spans="1:9" ht="93.75" customHeight="1">
      <c r="A4" s="24" t="s">
        <v>0</v>
      </c>
      <c r="B4" s="25" t="s">
        <v>1</v>
      </c>
      <c r="C4" s="25" t="s">
        <v>2</v>
      </c>
      <c r="D4" s="25" t="s">
        <v>3</v>
      </c>
      <c r="E4" s="26" t="s">
        <v>10</v>
      </c>
      <c r="F4" s="26" t="s">
        <v>14</v>
      </c>
      <c r="G4" s="26" t="s">
        <v>15</v>
      </c>
      <c r="H4" s="26" t="s">
        <v>11</v>
      </c>
      <c r="I4" s="27" t="s">
        <v>16</v>
      </c>
    </row>
    <row r="5" spans="1:9" ht="67.5" customHeight="1">
      <c r="A5" s="28" t="s">
        <v>4</v>
      </c>
      <c r="B5" s="29" t="s">
        <v>122</v>
      </c>
      <c r="C5" s="29" t="s">
        <v>123</v>
      </c>
      <c r="D5" s="29" t="s">
        <v>124</v>
      </c>
      <c r="E5" s="30">
        <v>18700</v>
      </c>
      <c r="F5" s="30">
        <v>14700</v>
      </c>
      <c r="G5" s="30">
        <v>0</v>
      </c>
      <c r="H5" s="30">
        <f>E5-F5-G5</f>
        <v>4000</v>
      </c>
      <c r="I5" s="31">
        <v>1000</v>
      </c>
    </row>
    <row r="6" spans="1:9" ht="23.25" customHeight="1">
      <c r="A6" s="66" t="s">
        <v>125</v>
      </c>
      <c r="B6" s="67"/>
      <c r="C6" s="32"/>
      <c r="D6" s="68"/>
      <c r="E6" s="69"/>
      <c r="F6" s="69"/>
      <c r="G6" s="69"/>
      <c r="H6" s="69"/>
      <c r="I6" s="70"/>
    </row>
    <row r="7" spans="1:9" ht="71.25" customHeight="1">
      <c r="A7" s="28" t="s">
        <v>5</v>
      </c>
      <c r="B7" s="29" t="s">
        <v>126</v>
      </c>
      <c r="C7" s="29" t="s">
        <v>127</v>
      </c>
      <c r="D7" s="29" t="s">
        <v>124</v>
      </c>
      <c r="E7" s="30">
        <v>22710</v>
      </c>
      <c r="F7" s="30">
        <v>15290</v>
      </c>
      <c r="G7" s="30">
        <v>1920</v>
      </c>
      <c r="H7" s="30">
        <f>E7-F7-G7</f>
        <v>5500</v>
      </c>
      <c r="I7" s="31">
        <v>2000</v>
      </c>
    </row>
    <row r="8" spans="1:9" ht="24.75" customHeight="1">
      <c r="A8" s="66" t="s">
        <v>128</v>
      </c>
      <c r="B8" s="67"/>
      <c r="C8" s="32"/>
      <c r="D8" s="68"/>
      <c r="E8" s="69"/>
      <c r="F8" s="69"/>
      <c r="G8" s="69"/>
      <c r="H8" s="69"/>
      <c r="I8" s="70"/>
    </row>
    <row r="9" spans="1:9" ht="50.25" customHeight="1">
      <c r="A9" s="28" t="s">
        <v>6</v>
      </c>
      <c r="B9" s="29" t="s">
        <v>129</v>
      </c>
      <c r="C9" s="29" t="s">
        <v>130</v>
      </c>
      <c r="D9" s="29" t="s">
        <v>131</v>
      </c>
      <c r="E9" s="30">
        <v>28800</v>
      </c>
      <c r="F9" s="30">
        <v>3800</v>
      </c>
      <c r="G9" s="30">
        <v>20000</v>
      </c>
      <c r="H9" s="30">
        <f>E9-F9-G9</f>
        <v>5000</v>
      </c>
      <c r="I9" s="36">
        <v>1000</v>
      </c>
    </row>
    <row r="10" spans="1:9" ht="24" customHeight="1">
      <c r="A10" s="66" t="s">
        <v>125</v>
      </c>
      <c r="B10" s="67"/>
      <c r="C10" s="32"/>
      <c r="D10" s="68"/>
      <c r="E10" s="69"/>
      <c r="F10" s="69"/>
      <c r="G10" s="69"/>
      <c r="H10" s="69"/>
      <c r="I10" s="70"/>
    </row>
    <row r="11" spans="1:9" ht="48.75" customHeight="1">
      <c r="A11" s="28" t="s">
        <v>13</v>
      </c>
      <c r="B11" s="29" t="s">
        <v>132</v>
      </c>
      <c r="C11" s="29" t="s">
        <v>133</v>
      </c>
      <c r="D11" s="29" t="s">
        <v>131</v>
      </c>
      <c r="E11" s="30">
        <v>48760</v>
      </c>
      <c r="F11" s="30">
        <v>36360</v>
      </c>
      <c r="G11" s="30">
        <v>7700</v>
      </c>
      <c r="H11" s="30">
        <f>E11-F11-G11</f>
        <v>4700</v>
      </c>
      <c r="I11" s="31">
        <v>1000</v>
      </c>
    </row>
    <row r="12" spans="1:9" ht="25.5" customHeight="1">
      <c r="A12" s="66" t="s">
        <v>134</v>
      </c>
      <c r="B12" s="67"/>
      <c r="C12" s="32"/>
      <c r="D12" s="68"/>
      <c r="E12" s="69"/>
      <c r="F12" s="69"/>
      <c r="G12" s="69"/>
      <c r="H12" s="69"/>
      <c r="I12" s="70"/>
    </row>
    <row r="13" spans="1:9" ht="55.5" customHeight="1">
      <c r="A13" s="28" t="s">
        <v>21</v>
      </c>
      <c r="B13" s="34" t="s">
        <v>135</v>
      </c>
      <c r="C13" s="34" t="s">
        <v>136</v>
      </c>
      <c r="D13" s="34" t="s">
        <v>137</v>
      </c>
      <c r="E13" s="35">
        <v>2750</v>
      </c>
      <c r="F13" s="35">
        <v>500</v>
      </c>
      <c r="G13" s="35">
        <v>250</v>
      </c>
      <c r="H13" s="30">
        <f>E13-F13-G13</f>
        <v>2000</v>
      </c>
      <c r="I13" s="36">
        <v>1000</v>
      </c>
    </row>
    <row r="14" spans="1:9" ht="25.5" customHeight="1">
      <c r="A14" s="66" t="s">
        <v>138</v>
      </c>
      <c r="B14" s="67"/>
      <c r="C14" s="32"/>
      <c r="D14" s="68"/>
      <c r="E14" s="69"/>
      <c r="F14" s="69"/>
      <c r="G14" s="69"/>
      <c r="H14" s="69"/>
      <c r="I14" s="70"/>
    </row>
    <row r="15" spans="1:9" ht="89.25" customHeight="1">
      <c r="A15" s="28" t="s">
        <v>22</v>
      </c>
      <c r="B15" s="34" t="s">
        <v>139</v>
      </c>
      <c r="C15" s="34" t="s">
        <v>140</v>
      </c>
      <c r="D15" s="34" t="s">
        <v>141</v>
      </c>
      <c r="E15" s="35">
        <v>10000</v>
      </c>
      <c r="F15" s="35">
        <v>5000</v>
      </c>
      <c r="G15" s="35">
        <v>0</v>
      </c>
      <c r="H15" s="30">
        <f>E15-F15-G15</f>
        <v>5000</v>
      </c>
      <c r="I15" s="36">
        <v>0</v>
      </c>
    </row>
    <row r="16" spans="1:9" ht="21.75" customHeight="1">
      <c r="A16" s="66" t="s">
        <v>142</v>
      </c>
      <c r="B16" s="67"/>
      <c r="C16" s="32"/>
      <c r="D16" s="68" t="s">
        <v>143</v>
      </c>
      <c r="E16" s="69"/>
      <c r="F16" s="69"/>
      <c r="G16" s="69"/>
      <c r="H16" s="69"/>
      <c r="I16" s="70"/>
    </row>
    <row r="17" spans="1:9" ht="36.75" customHeight="1">
      <c r="A17" s="28" t="s">
        <v>24</v>
      </c>
      <c r="B17" s="29" t="s">
        <v>144</v>
      </c>
      <c r="C17" s="29" t="s">
        <v>145</v>
      </c>
      <c r="D17" s="29" t="s">
        <v>146</v>
      </c>
      <c r="E17" s="30">
        <v>1405</v>
      </c>
      <c r="F17" s="30">
        <v>141</v>
      </c>
      <c r="G17" s="30">
        <v>0</v>
      </c>
      <c r="H17" s="30">
        <f>E17-F17-G17</f>
        <v>1264</v>
      </c>
      <c r="I17" s="31">
        <v>1000</v>
      </c>
    </row>
    <row r="18" spans="1:9" ht="25.5" customHeight="1">
      <c r="A18" s="66" t="s">
        <v>147</v>
      </c>
      <c r="B18" s="67"/>
      <c r="C18" s="32"/>
      <c r="D18" s="68"/>
      <c r="E18" s="69"/>
      <c r="F18" s="69"/>
      <c r="G18" s="69"/>
      <c r="H18" s="69"/>
      <c r="I18" s="70"/>
    </row>
    <row r="19" spans="1:9" ht="50.25" customHeight="1">
      <c r="A19" s="28" t="s">
        <v>25</v>
      </c>
      <c r="B19" s="34" t="s">
        <v>148</v>
      </c>
      <c r="C19" s="34" t="s">
        <v>88</v>
      </c>
      <c r="D19" s="34" t="s">
        <v>149</v>
      </c>
      <c r="E19" s="35">
        <v>9240</v>
      </c>
      <c r="F19" s="35">
        <v>5500</v>
      </c>
      <c r="G19" s="35">
        <v>1740</v>
      </c>
      <c r="H19" s="30">
        <f>E19-F19-G19</f>
        <v>2000</v>
      </c>
      <c r="I19" s="31">
        <v>1800</v>
      </c>
    </row>
    <row r="20" spans="1:9" ht="26.25" customHeight="1">
      <c r="A20" s="66" t="s">
        <v>150</v>
      </c>
      <c r="B20" s="67"/>
      <c r="C20" s="32"/>
      <c r="D20" s="68"/>
      <c r="E20" s="69"/>
      <c r="F20" s="69"/>
      <c r="G20" s="69"/>
      <c r="H20" s="69"/>
      <c r="I20" s="70"/>
    </row>
    <row r="21" spans="1:9" ht="36.75" customHeight="1">
      <c r="A21" s="28" t="s">
        <v>26</v>
      </c>
      <c r="B21" s="33" t="s">
        <v>151</v>
      </c>
      <c r="C21" s="33" t="s">
        <v>152</v>
      </c>
      <c r="D21" s="33" t="s">
        <v>149</v>
      </c>
      <c r="E21" s="33">
        <v>3220</v>
      </c>
      <c r="F21" s="33">
        <v>322</v>
      </c>
      <c r="G21" s="33">
        <v>0</v>
      </c>
      <c r="H21" s="30">
        <f>E21-F21-G21</f>
        <v>2898</v>
      </c>
      <c r="I21" s="31">
        <v>1200</v>
      </c>
    </row>
    <row r="22" spans="1:9" ht="24" customHeight="1">
      <c r="A22" s="66" t="s">
        <v>153</v>
      </c>
      <c r="B22" s="67"/>
      <c r="C22" s="32"/>
      <c r="D22" s="68"/>
      <c r="E22" s="69"/>
      <c r="F22" s="69"/>
      <c r="G22" s="69"/>
      <c r="H22" s="69"/>
      <c r="I22" s="70"/>
    </row>
    <row r="23" spans="1:9" ht="45">
      <c r="A23" s="28" t="s">
        <v>27</v>
      </c>
      <c r="B23" s="29" t="s">
        <v>52</v>
      </c>
      <c r="C23" s="29" t="s">
        <v>154</v>
      </c>
      <c r="D23" s="29" t="s">
        <v>51</v>
      </c>
      <c r="E23" s="30">
        <v>3200</v>
      </c>
      <c r="F23" s="30">
        <v>1000</v>
      </c>
      <c r="G23" s="30">
        <v>200</v>
      </c>
      <c r="H23" s="30">
        <v>2000</v>
      </c>
      <c r="I23" s="31">
        <v>1000</v>
      </c>
    </row>
    <row r="24" spans="1:9" ht="21" customHeight="1">
      <c r="A24" s="66" t="s">
        <v>134</v>
      </c>
      <c r="B24" s="67"/>
      <c r="C24" s="32"/>
      <c r="D24" s="68"/>
      <c r="E24" s="69"/>
      <c r="F24" s="69"/>
      <c r="G24" s="69"/>
      <c r="H24" s="69"/>
      <c r="I24" s="70"/>
    </row>
    <row r="25" spans="1:9" ht="66" customHeight="1">
      <c r="A25" s="28" t="s">
        <v>28</v>
      </c>
      <c r="B25" s="33" t="s">
        <v>155</v>
      </c>
      <c r="C25" s="33" t="s">
        <v>156</v>
      </c>
      <c r="D25" s="33" t="s">
        <v>157</v>
      </c>
      <c r="E25" s="33">
        <v>6800</v>
      </c>
      <c r="F25" s="33">
        <v>1000</v>
      </c>
      <c r="G25" s="33">
        <v>800</v>
      </c>
      <c r="H25" s="30">
        <f>E25-F25-G25</f>
        <v>5000</v>
      </c>
      <c r="I25" s="36">
        <v>0</v>
      </c>
    </row>
    <row r="26" spans="1:9" ht="21.75" customHeight="1">
      <c r="A26" s="66" t="s">
        <v>142</v>
      </c>
      <c r="B26" s="67"/>
      <c r="C26" s="32"/>
      <c r="D26" s="68" t="s">
        <v>143</v>
      </c>
      <c r="E26" s="69"/>
      <c r="F26" s="69"/>
      <c r="G26" s="69"/>
      <c r="H26" s="69"/>
      <c r="I26" s="70"/>
    </row>
    <row r="27" spans="1:9" ht="60">
      <c r="A27" s="28" t="s">
        <v>29</v>
      </c>
      <c r="B27" s="33" t="s">
        <v>158</v>
      </c>
      <c r="C27" s="33" t="s">
        <v>159</v>
      </c>
      <c r="D27" s="33" t="s">
        <v>40</v>
      </c>
      <c r="E27" s="33">
        <v>6640</v>
      </c>
      <c r="F27" s="33">
        <v>100</v>
      </c>
      <c r="G27" s="33">
        <v>2250</v>
      </c>
      <c r="H27" s="30">
        <f>E27-F27-G27</f>
        <v>4290</v>
      </c>
      <c r="I27" s="36">
        <v>0</v>
      </c>
    </row>
    <row r="28" spans="1:9" ht="20.25" customHeight="1">
      <c r="A28" s="66" t="s">
        <v>160</v>
      </c>
      <c r="B28" s="67"/>
      <c r="C28" s="32"/>
      <c r="D28" s="68" t="s">
        <v>143</v>
      </c>
      <c r="E28" s="69"/>
      <c r="F28" s="69"/>
      <c r="G28" s="69"/>
      <c r="H28" s="69"/>
      <c r="I28" s="70"/>
    </row>
    <row r="29" spans="1:9" ht="60">
      <c r="A29" s="28" t="s">
        <v>30</v>
      </c>
      <c r="B29" s="34" t="s">
        <v>173</v>
      </c>
      <c r="C29" s="34" t="s">
        <v>161</v>
      </c>
      <c r="D29" s="34" t="s">
        <v>162</v>
      </c>
      <c r="E29" s="35">
        <v>4100</v>
      </c>
      <c r="F29" s="35">
        <v>0</v>
      </c>
      <c r="G29" s="35">
        <v>1300</v>
      </c>
      <c r="H29" s="30">
        <f>E29-F29-G29</f>
        <v>2800</v>
      </c>
      <c r="I29" s="31">
        <v>1000</v>
      </c>
    </row>
    <row r="30" spans="1:9" ht="27.75" customHeight="1">
      <c r="A30" s="66" t="s">
        <v>163</v>
      </c>
      <c r="B30" s="67"/>
      <c r="C30" s="32"/>
      <c r="D30" s="68"/>
      <c r="E30" s="69"/>
      <c r="F30" s="69"/>
      <c r="G30" s="69"/>
      <c r="H30" s="69"/>
      <c r="I30" s="70"/>
    </row>
    <row r="31" spans="1:9" ht="47.25" customHeight="1">
      <c r="A31" s="28" t="s">
        <v>31</v>
      </c>
      <c r="B31" s="33" t="s">
        <v>164</v>
      </c>
      <c r="C31" s="33" t="s">
        <v>165</v>
      </c>
      <c r="D31" s="33" t="s">
        <v>166</v>
      </c>
      <c r="E31" s="33">
        <v>9700</v>
      </c>
      <c r="F31" s="33">
        <v>4700</v>
      </c>
      <c r="G31" s="33">
        <v>0</v>
      </c>
      <c r="H31" s="30">
        <f>E31-F31-G31</f>
        <v>5000</v>
      </c>
      <c r="I31" s="31">
        <v>4000</v>
      </c>
    </row>
    <row r="32" spans="1:9" ht="24.75" customHeight="1">
      <c r="A32" s="66" t="s">
        <v>167</v>
      </c>
      <c r="B32" s="67"/>
      <c r="C32" s="32"/>
      <c r="D32" s="68"/>
      <c r="E32" s="69"/>
      <c r="F32" s="69"/>
      <c r="G32" s="69"/>
      <c r="H32" s="69"/>
      <c r="I32" s="70"/>
    </row>
    <row r="33" spans="1:9" ht="67.5" customHeight="1">
      <c r="A33" s="28" t="s">
        <v>32</v>
      </c>
      <c r="B33" s="33" t="s">
        <v>168</v>
      </c>
      <c r="C33" s="33" t="s">
        <v>169</v>
      </c>
      <c r="D33" s="33" t="s">
        <v>170</v>
      </c>
      <c r="E33" s="33">
        <v>5000</v>
      </c>
      <c r="F33" s="33">
        <v>0</v>
      </c>
      <c r="G33" s="33">
        <v>1000</v>
      </c>
      <c r="H33" s="30">
        <f>E33-F33-G33</f>
        <v>4000</v>
      </c>
      <c r="I33" s="31">
        <v>0</v>
      </c>
    </row>
    <row r="34" spans="1:9" ht="22.5" customHeight="1">
      <c r="A34" s="66" t="s">
        <v>171</v>
      </c>
      <c r="B34" s="67"/>
      <c r="C34" s="32"/>
      <c r="D34" s="68" t="s">
        <v>172</v>
      </c>
      <c r="E34" s="69"/>
      <c r="F34" s="69"/>
      <c r="G34" s="69"/>
      <c r="H34" s="69"/>
      <c r="I34" s="70"/>
    </row>
    <row r="35" spans="1:9" s="41" customFormat="1" ht="15">
      <c r="A35" s="71" t="s">
        <v>12</v>
      </c>
      <c r="B35" s="71"/>
      <c r="C35" s="71"/>
      <c r="D35" s="71"/>
      <c r="E35" s="39">
        <f>SUM(E5:E34)</f>
        <v>181025</v>
      </c>
      <c r="F35" s="39">
        <f>SUM(F5:F34)</f>
        <v>88413</v>
      </c>
      <c r="G35" s="39">
        <f>SUM(G5:G34)</f>
        <v>37160</v>
      </c>
      <c r="H35" s="39">
        <f>SUM(H5:H34)</f>
        <v>55452</v>
      </c>
      <c r="I35" s="40">
        <f>SUM(I5:I34)</f>
        <v>16000</v>
      </c>
    </row>
  </sheetData>
  <sheetProtection/>
  <mergeCells count="33">
    <mergeCell ref="F1:I1"/>
    <mergeCell ref="A6:B6"/>
    <mergeCell ref="D6:I6"/>
    <mergeCell ref="A12:B12"/>
    <mergeCell ref="D12:I12"/>
    <mergeCell ref="A8:B8"/>
    <mergeCell ref="D8:I8"/>
    <mergeCell ref="A10:B10"/>
    <mergeCell ref="D10:I10"/>
    <mergeCell ref="A18:B18"/>
    <mergeCell ref="D18:I18"/>
    <mergeCell ref="A20:B20"/>
    <mergeCell ref="D20:I20"/>
    <mergeCell ref="A14:B14"/>
    <mergeCell ref="D14:I14"/>
    <mergeCell ref="A16:B16"/>
    <mergeCell ref="D16:I16"/>
    <mergeCell ref="A28:B28"/>
    <mergeCell ref="D28:I28"/>
    <mergeCell ref="A22:B22"/>
    <mergeCell ref="D22:I22"/>
    <mergeCell ref="A24:B24"/>
    <mergeCell ref="D24:I24"/>
    <mergeCell ref="A34:B34"/>
    <mergeCell ref="D34:I34"/>
    <mergeCell ref="A35:D35"/>
    <mergeCell ref="A2:I2"/>
    <mergeCell ref="A30:B30"/>
    <mergeCell ref="D30:I30"/>
    <mergeCell ref="A32:B32"/>
    <mergeCell ref="D32:I32"/>
    <mergeCell ref="A26:B26"/>
    <mergeCell ref="D26:I26"/>
  </mergeCells>
  <dataValidations count="1">
    <dataValidation type="whole" operator="equal" allowBlank="1" showInputMessage="1" showErrorMessage="1" sqref="H5:I5 H9 H31:I31 H7:I7 H11:I11 H17:I17 H21:I21 H13:I13 H15:I15 H19:I19 H23:I23 H29:I29 H25:I25 H27:I27 H33:I33">
      <formula1>O5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F1" sqref="F1:I1"/>
    </sheetView>
  </sheetViews>
  <sheetFormatPr defaultColWidth="9.00390625" defaultRowHeight="12.75"/>
  <cols>
    <col min="1" max="1" width="4.875" style="14" customWidth="1"/>
    <col min="2" max="2" width="29.00390625" style="15" customWidth="1"/>
    <col min="3" max="3" width="10.75390625" style="15" customWidth="1"/>
    <col min="4" max="4" width="24.625" style="16" customWidth="1"/>
    <col min="5" max="5" width="11.25390625" style="17" customWidth="1"/>
    <col min="6" max="6" width="15.00390625" style="17" customWidth="1"/>
    <col min="7" max="7" width="12.00390625" style="17" customWidth="1"/>
    <col min="8" max="8" width="13.75390625" style="17" customWidth="1"/>
    <col min="9" max="9" width="12.75390625" style="18" customWidth="1"/>
    <col min="10" max="16384" width="9.125" style="18" customWidth="1"/>
  </cols>
  <sheetData>
    <row r="1" spans="6:9" ht="43.5" customHeight="1">
      <c r="F1" s="88" t="s">
        <v>270</v>
      </c>
      <c r="G1" s="88"/>
      <c r="H1" s="88"/>
      <c r="I1" s="89"/>
    </row>
    <row r="2" spans="2:8" s="19" customFormat="1" ht="22.5" customHeight="1">
      <c r="B2" s="92" t="s">
        <v>210</v>
      </c>
      <c r="C2" s="92"/>
      <c r="D2" s="92"/>
      <c r="E2" s="92"/>
      <c r="F2" s="92"/>
      <c r="G2" s="92"/>
      <c r="H2" s="92"/>
    </row>
    <row r="3" spans="1:8" ht="23.25" customHeight="1">
      <c r="A3" s="18"/>
      <c r="B3" s="20"/>
      <c r="C3" s="20"/>
      <c r="D3" s="21"/>
      <c r="E3" s="22"/>
      <c r="F3" s="22"/>
      <c r="G3" s="22"/>
      <c r="H3" s="23"/>
    </row>
    <row r="4" spans="1:9" ht="100.5" customHeight="1">
      <c r="A4" s="51" t="s">
        <v>0</v>
      </c>
      <c r="B4" s="52" t="s">
        <v>1</v>
      </c>
      <c r="C4" s="52" t="s">
        <v>2</v>
      </c>
      <c r="D4" s="52" t="s">
        <v>3</v>
      </c>
      <c r="E4" s="53" t="s">
        <v>10</v>
      </c>
      <c r="F4" s="53" t="s">
        <v>14</v>
      </c>
      <c r="G4" s="53" t="s">
        <v>15</v>
      </c>
      <c r="H4" s="53" t="s">
        <v>11</v>
      </c>
      <c r="I4" s="54" t="s">
        <v>16</v>
      </c>
    </row>
    <row r="5" spans="1:9" ht="57" customHeight="1">
      <c r="A5" s="28" t="s">
        <v>4</v>
      </c>
      <c r="B5" s="29" t="s">
        <v>181</v>
      </c>
      <c r="C5" s="29" t="s">
        <v>182</v>
      </c>
      <c r="D5" s="29" t="s">
        <v>183</v>
      </c>
      <c r="E5" s="30">
        <v>7616.2</v>
      </c>
      <c r="F5" s="30">
        <v>0</v>
      </c>
      <c r="G5" s="30">
        <v>4250</v>
      </c>
      <c r="H5" s="30">
        <f>E5-F5-G5</f>
        <v>3366.2</v>
      </c>
      <c r="I5" s="31">
        <v>2500</v>
      </c>
    </row>
    <row r="6" spans="1:9" ht="20.25" customHeight="1">
      <c r="A6" s="66" t="s">
        <v>20</v>
      </c>
      <c r="B6" s="67"/>
      <c r="C6" s="32">
        <v>71</v>
      </c>
      <c r="D6" s="68"/>
      <c r="E6" s="69"/>
      <c r="F6" s="69"/>
      <c r="G6" s="69"/>
      <c r="H6" s="69"/>
      <c r="I6" s="70"/>
    </row>
    <row r="7" spans="1:9" ht="72.75" customHeight="1">
      <c r="A7" s="28" t="s">
        <v>5</v>
      </c>
      <c r="B7" s="29" t="s">
        <v>184</v>
      </c>
      <c r="C7" s="29" t="s">
        <v>185</v>
      </c>
      <c r="D7" s="29" t="s">
        <v>40</v>
      </c>
      <c r="E7" s="30">
        <v>2998</v>
      </c>
      <c r="F7" s="30">
        <v>300</v>
      </c>
      <c r="G7" s="30">
        <v>0</v>
      </c>
      <c r="H7" s="30">
        <f>E7-F7-G7</f>
        <v>2698</v>
      </c>
      <c r="I7" s="31">
        <v>2000</v>
      </c>
    </row>
    <row r="8" spans="1:9" ht="20.25" customHeight="1">
      <c r="A8" s="66" t="s">
        <v>20</v>
      </c>
      <c r="B8" s="67"/>
      <c r="C8" s="32">
        <v>72</v>
      </c>
      <c r="D8" s="68"/>
      <c r="E8" s="69"/>
      <c r="F8" s="69"/>
      <c r="G8" s="69"/>
      <c r="H8" s="69"/>
      <c r="I8" s="70"/>
    </row>
    <row r="9" spans="1:9" ht="78.75" customHeight="1">
      <c r="A9" s="28" t="s">
        <v>6</v>
      </c>
      <c r="B9" s="29" t="s">
        <v>186</v>
      </c>
      <c r="C9" s="29" t="s">
        <v>187</v>
      </c>
      <c r="D9" s="29" t="s">
        <v>40</v>
      </c>
      <c r="E9" s="30">
        <v>2880</v>
      </c>
      <c r="F9" s="30">
        <v>200</v>
      </c>
      <c r="G9" s="30">
        <v>1880</v>
      </c>
      <c r="H9" s="30">
        <f>E9-F9-G9</f>
        <v>800</v>
      </c>
      <c r="I9" s="31">
        <v>800</v>
      </c>
    </row>
    <row r="10" spans="1:9" ht="20.25" customHeight="1">
      <c r="A10" s="66" t="s">
        <v>20</v>
      </c>
      <c r="B10" s="67"/>
      <c r="C10" s="32">
        <v>87</v>
      </c>
      <c r="D10" s="68"/>
      <c r="E10" s="69"/>
      <c r="F10" s="69"/>
      <c r="G10" s="69"/>
      <c r="H10" s="69"/>
      <c r="I10" s="70"/>
    </row>
    <row r="11" spans="1:9" ht="58.5" customHeight="1">
      <c r="A11" s="28" t="s">
        <v>13</v>
      </c>
      <c r="B11" s="33" t="s">
        <v>188</v>
      </c>
      <c r="C11" s="33" t="s">
        <v>189</v>
      </c>
      <c r="D11" s="33" t="s">
        <v>190</v>
      </c>
      <c r="E11" s="33">
        <v>30000</v>
      </c>
      <c r="F11" s="33">
        <v>16000</v>
      </c>
      <c r="G11" s="33">
        <v>10000</v>
      </c>
      <c r="H11" s="30">
        <v>4000</v>
      </c>
      <c r="I11" s="31">
        <v>0</v>
      </c>
    </row>
    <row r="12" spans="1:9" ht="20.25" customHeight="1">
      <c r="A12" s="66" t="s">
        <v>20</v>
      </c>
      <c r="B12" s="67"/>
      <c r="C12" s="32">
        <v>0</v>
      </c>
      <c r="D12" s="68" t="s">
        <v>191</v>
      </c>
      <c r="E12" s="69"/>
      <c r="F12" s="69"/>
      <c r="G12" s="69"/>
      <c r="H12" s="69"/>
      <c r="I12" s="70"/>
    </row>
    <row r="13" spans="1:9" ht="69" customHeight="1">
      <c r="A13" s="28" t="s">
        <v>21</v>
      </c>
      <c r="B13" s="29" t="s">
        <v>192</v>
      </c>
      <c r="C13" s="29" t="s">
        <v>193</v>
      </c>
      <c r="D13" s="29" t="s">
        <v>194</v>
      </c>
      <c r="E13" s="30">
        <v>16600</v>
      </c>
      <c r="F13" s="30">
        <v>900</v>
      </c>
      <c r="G13" s="30">
        <v>10700</v>
      </c>
      <c r="H13" s="30">
        <f>E13-F13-G13</f>
        <v>5000</v>
      </c>
      <c r="I13" s="36">
        <v>3000</v>
      </c>
    </row>
    <row r="14" spans="1:9" ht="20.25" customHeight="1">
      <c r="A14" s="66" t="s">
        <v>20</v>
      </c>
      <c r="B14" s="67"/>
      <c r="C14" s="32">
        <v>85</v>
      </c>
      <c r="D14" s="68"/>
      <c r="E14" s="69"/>
      <c r="F14" s="69"/>
      <c r="G14" s="69"/>
      <c r="H14" s="69"/>
      <c r="I14" s="70"/>
    </row>
    <row r="15" spans="1:9" s="41" customFormat="1" ht="14.25">
      <c r="A15" s="71" t="s">
        <v>12</v>
      </c>
      <c r="B15" s="71"/>
      <c r="C15" s="71"/>
      <c r="D15" s="71"/>
      <c r="E15" s="40">
        <f>SUM(E5:E13)</f>
        <v>60094.2</v>
      </c>
      <c r="F15" s="40">
        <f>SUM(F5:F13)</f>
        <v>17400</v>
      </c>
      <c r="G15" s="40">
        <f>SUM(G5:G13)</f>
        <v>26830</v>
      </c>
      <c r="H15" s="40">
        <f>SUM(H5:H13)</f>
        <v>15864.2</v>
      </c>
      <c r="I15" s="55">
        <f>I5+I7+I9+I11+I13</f>
        <v>8300</v>
      </c>
    </row>
  </sheetData>
  <sheetProtection/>
  <mergeCells count="13">
    <mergeCell ref="A10:B10"/>
    <mergeCell ref="D10:I10"/>
    <mergeCell ref="A15:D15"/>
    <mergeCell ref="A12:B12"/>
    <mergeCell ref="D12:I12"/>
    <mergeCell ref="A14:B14"/>
    <mergeCell ref="D14:I14"/>
    <mergeCell ref="F1:I1"/>
    <mergeCell ref="B2:H2"/>
    <mergeCell ref="A6:B6"/>
    <mergeCell ref="D6:I6"/>
    <mergeCell ref="A8:B8"/>
    <mergeCell ref="D8:I8"/>
  </mergeCells>
  <dataValidations count="1">
    <dataValidation type="whole" operator="equal" allowBlank="1" showInputMessage="1" showErrorMessage="1" sqref="H11:I11 H5:I5 H7:I7 H9:I9 H13:I13">
      <formula1>O11</formula1>
    </dataValidation>
  </dataValidations>
  <printOptions/>
  <pageMargins left="0.7" right="0.7" top="0.75" bottom="0.75" header="0.3" footer="0.3"/>
  <pageSetup horizontalDpi="600" verticalDpi="600" orientation="landscape" paperSize="9" r:id="rId1"/>
  <headerFoot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F1" sqref="F1:I1"/>
    </sheetView>
  </sheetViews>
  <sheetFormatPr defaultColWidth="9.00390625" defaultRowHeight="12.75"/>
  <cols>
    <col min="1" max="1" width="4.375" style="14" customWidth="1"/>
    <col min="2" max="2" width="30.75390625" style="15" customWidth="1"/>
    <col min="3" max="3" width="10.75390625" style="15" customWidth="1"/>
    <col min="4" max="4" width="24.625" style="16" customWidth="1"/>
    <col min="5" max="5" width="11.25390625" style="17" customWidth="1"/>
    <col min="6" max="6" width="15.00390625" style="17" customWidth="1"/>
    <col min="7" max="7" width="12.00390625" style="17" customWidth="1"/>
    <col min="8" max="8" width="12.875" style="17" customWidth="1"/>
    <col min="9" max="9" width="12.00390625" style="18" customWidth="1"/>
    <col min="10" max="16384" width="9.125" style="18" customWidth="1"/>
  </cols>
  <sheetData>
    <row r="1" spans="6:9" ht="43.5" customHeight="1">
      <c r="F1" s="88" t="s">
        <v>271</v>
      </c>
      <c r="G1" s="88"/>
      <c r="H1" s="88"/>
      <c r="I1" s="93"/>
    </row>
    <row r="2" spans="2:8" s="19" customFormat="1" ht="32.25" customHeight="1">
      <c r="B2" s="94" t="s">
        <v>211</v>
      </c>
      <c r="C2" s="94"/>
      <c r="D2" s="94"/>
      <c r="E2" s="94"/>
      <c r="F2" s="94"/>
      <c r="G2" s="94"/>
      <c r="H2" s="94"/>
    </row>
    <row r="3" spans="1:8" ht="23.25" customHeight="1">
      <c r="A3" s="18"/>
      <c r="B3" s="20"/>
      <c r="C3" s="20"/>
      <c r="D3" s="21"/>
      <c r="E3" s="22"/>
      <c r="F3" s="22"/>
      <c r="G3" s="22"/>
      <c r="H3" s="23"/>
    </row>
    <row r="4" spans="1:9" ht="100.5" customHeight="1">
      <c r="A4" s="24" t="s">
        <v>0</v>
      </c>
      <c r="B4" s="25" t="s">
        <v>1</v>
      </c>
      <c r="C4" s="25" t="s">
        <v>2</v>
      </c>
      <c r="D4" s="25" t="s">
        <v>3</v>
      </c>
      <c r="E4" s="26" t="s">
        <v>10</v>
      </c>
      <c r="F4" s="26" t="s">
        <v>14</v>
      </c>
      <c r="G4" s="26" t="s">
        <v>15</v>
      </c>
      <c r="H4" s="26" t="s">
        <v>11</v>
      </c>
      <c r="I4" s="27" t="s">
        <v>16</v>
      </c>
    </row>
    <row r="5" spans="1:9" ht="51" customHeight="1">
      <c r="A5" s="28" t="s">
        <v>4</v>
      </c>
      <c r="B5" s="33" t="s">
        <v>197</v>
      </c>
      <c r="C5" s="33" t="s">
        <v>198</v>
      </c>
      <c r="D5" s="33" t="s">
        <v>183</v>
      </c>
      <c r="E5" s="33">
        <v>1100</v>
      </c>
      <c r="F5" s="33">
        <v>0</v>
      </c>
      <c r="G5" s="33">
        <v>200</v>
      </c>
      <c r="H5" s="30">
        <f>E5-F5-G5</f>
        <v>900</v>
      </c>
      <c r="I5" s="31">
        <v>900</v>
      </c>
    </row>
    <row r="6" spans="1:9" ht="20.25" customHeight="1">
      <c r="A6" s="66" t="s">
        <v>199</v>
      </c>
      <c r="B6" s="67"/>
      <c r="C6" s="32"/>
      <c r="D6" s="68"/>
      <c r="E6" s="69"/>
      <c r="F6" s="69"/>
      <c r="G6" s="69"/>
      <c r="H6" s="69"/>
      <c r="I6" s="70"/>
    </row>
    <row r="7" spans="1:9" ht="68.25" customHeight="1">
      <c r="A7" s="28" t="s">
        <v>5</v>
      </c>
      <c r="B7" s="34" t="s">
        <v>200</v>
      </c>
      <c r="C7" s="34" t="s">
        <v>140</v>
      </c>
      <c r="D7" s="34" t="s">
        <v>201</v>
      </c>
      <c r="E7" s="35">
        <v>800</v>
      </c>
      <c r="F7" s="35">
        <v>300</v>
      </c>
      <c r="G7" s="35">
        <v>0</v>
      </c>
      <c r="H7" s="30">
        <f>E7-F7-G7</f>
        <v>500</v>
      </c>
      <c r="I7" s="31">
        <v>500</v>
      </c>
    </row>
    <row r="8" spans="1:9" ht="20.25" customHeight="1">
      <c r="A8" s="66" t="s">
        <v>167</v>
      </c>
      <c r="B8" s="67"/>
      <c r="C8" s="32"/>
      <c r="D8" s="68"/>
      <c r="E8" s="69"/>
      <c r="F8" s="69"/>
      <c r="G8" s="69"/>
      <c r="H8" s="69"/>
      <c r="I8" s="70"/>
    </row>
    <row r="9" spans="1:9" ht="39" customHeight="1">
      <c r="A9" s="28" t="s">
        <v>6</v>
      </c>
      <c r="B9" s="29" t="s">
        <v>202</v>
      </c>
      <c r="C9" s="29" t="s">
        <v>203</v>
      </c>
      <c r="D9" s="29" t="s">
        <v>204</v>
      </c>
      <c r="E9" s="30">
        <v>3080</v>
      </c>
      <c r="F9" s="30">
        <v>200</v>
      </c>
      <c r="G9" s="30">
        <v>1000</v>
      </c>
      <c r="H9" s="30">
        <f>E9-F9-G9</f>
        <v>1880</v>
      </c>
      <c r="I9" s="31">
        <v>750</v>
      </c>
    </row>
    <row r="10" spans="1:9" ht="20.25" customHeight="1">
      <c r="A10" s="66" t="s">
        <v>205</v>
      </c>
      <c r="B10" s="67"/>
      <c r="C10" s="32"/>
      <c r="D10" s="68"/>
      <c r="E10" s="69"/>
      <c r="F10" s="69"/>
      <c r="G10" s="69"/>
      <c r="H10" s="69"/>
      <c r="I10" s="70"/>
    </row>
    <row r="11" spans="1:9" ht="63" customHeight="1">
      <c r="A11" s="28" t="s">
        <v>13</v>
      </c>
      <c r="B11" s="29" t="s">
        <v>206</v>
      </c>
      <c r="C11" s="29" t="s">
        <v>185</v>
      </c>
      <c r="D11" s="29" t="s">
        <v>40</v>
      </c>
      <c r="E11" s="30">
        <v>1841</v>
      </c>
      <c r="F11" s="30">
        <v>159</v>
      </c>
      <c r="G11" s="30">
        <v>172</v>
      </c>
      <c r="H11" s="30">
        <f>E11-F11-G11</f>
        <v>1510</v>
      </c>
      <c r="I11" s="31">
        <v>900</v>
      </c>
    </row>
    <row r="12" spans="1:9" ht="20.25" customHeight="1">
      <c r="A12" s="66" t="s">
        <v>199</v>
      </c>
      <c r="B12" s="67"/>
      <c r="C12" s="32"/>
      <c r="D12" s="68"/>
      <c r="E12" s="69"/>
      <c r="F12" s="69"/>
      <c r="G12" s="69"/>
      <c r="H12" s="69"/>
      <c r="I12" s="70"/>
    </row>
    <row r="13" spans="1:9" ht="112.5" customHeight="1">
      <c r="A13" s="28" t="s">
        <v>21</v>
      </c>
      <c r="B13" s="34" t="s">
        <v>263</v>
      </c>
      <c r="C13" s="34" t="s">
        <v>91</v>
      </c>
      <c r="D13" s="34" t="s">
        <v>207</v>
      </c>
      <c r="E13" s="35">
        <v>9640</v>
      </c>
      <c r="F13" s="35">
        <v>0</v>
      </c>
      <c r="G13" s="35">
        <v>4640</v>
      </c>
      <c r="H13" s="30">
        <f>E13-F13-G13</f>
        <v>5000</v>
      </c>
      <c r="I13" s="36">
        <v>800</v>
      </c>
    </row>
    <row r="14" spans="1:9" ht="20.25" customHeight="1">
      <c r="A14" s="66" t="s">
        <v>167</v>
      </c>
      <c r="B14" s="67"/>
      <c r="C14" s="32"/>
      <c r="D14" s="68"/>
      <c r="E14" s="69"/>
      <c r="F14" s="69"/>
      <c r="G14" s="69"/>
      <c r="H14" s="69"/>
      <c r="I14" s="70"/>
    </row>
    <row r="15" spans="1:9" ht="69" customHeight="1">
      <c r="A15" s="28" t="s">
        <v>22</v>
      </c>
      <c r="B15" s="33" t="s">
        <v>208</v>
      </c>
      <c r="C15" s="33" t="s">
        <v>209</v>
      </c>
      <c r="D15" s="33" t="s">
        <v>44</v>
      </c>
      <c r="E15" s="33">
        <v>6660</v>
      </c>
      <c r="F15" s="33">
        <v>3840</v>
      </c>
      <c r="G15" s="33">
        <v>400</v>
      </c>
      <c r="H15" s="30">
        <f>E15-F15-G15</f>
        <v>2420</v>
      </c>
      <c r="I15" s="36">
        <v>850</v>
      </c>
    </row>
    <row r="16" spans="1:9" ht="15">
      <c r="A16" s="66" t="s">
        <v>199</v>
      </c>
      <c r="B16" s="67"/>
      <c r="C16" s="32"/>
      <c r="D16" s="68"/>
      <c r="E16" s="69"/>
      <c r="F16" s="69"/>
      <c r="G16" s="69"/>
      <c r="H16" s="69"/>
      <c r="I16" s="70"/>
    </row>
    <row r="17" spans="1:9" s="41" customFormat="1" ht="15">
      <c r="A17" s="71" t="s">
        <v>12</v>
      </c>
      <c r="B17" s="71"/>
      <c r="C17" s="71"/>
      <c r="D17" s="71"/>
      <c r="E17" s="39">
        <f>SUM(E5:E15)</f>
        <v>23121</v>
      </c>
      <c r="F17" s="39">
        <f>SUM(F5:F15)</f>
        <v>4499</v>
      </c>
      <c r="G17" s="39">
        <f>SUM(G5:G15)</f>
        <v>6412</v>
      </c>
      <c r="H17" s="39">
        <f>SUM(H5:H15)</f>
        <v>12210</v>
      </c>
      <c r="I17" s="55">
        <v>4700</v>
      </c>
    </row>
  </sheetData>
  <sheetProtection/>
  <mergeCells count="15">
    <mergeCell ref="A16:B16"/>
    <mergeCell ref="D16:I16"/>
    <mergeCell ref="A17:D17"/>
    <mergeCell ref="A10:B10"/>
    <mergeCell ref="D10:I10"/>
    <mergeCell ref="A12:B12"/>
    <mergeCell ref="D12:I12"/>
    <mergeCell ref="A14:B14"/>
    <mergeCell ref="D14:I14"/>
    <mergeCell ref="A8:B8"/>
    <mergeCell ref="D8:I8"/>
    <mergeCell ref="F1:I1"/>
    <mergeCell ref="B2:H2"/>
    <mergeCell ref="A6:B6"/>
    <mergeCell ref="D6:I6"/>
  </mergeCells>
  <dataValidations count="1">
    <dataValidation type="whole" operator="equal" allowBlank="1" showInputMessage="1" showErrorMessage="1" sqref="H9:I9 H13:I13 H5:I5 H7:I7 H11:I11 H15:I15">
      <formula1>O9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F1" sqref="F1:I1"/>
    </sheetView>
  </sheetViews>
  <sheetFormatPr defaultColWidth="9.00390625" defaultRowHeight="12.75"/>
  <cols>
    <col min="1" max="1" width="4.25390625" style="14" customWidth="1"/>
    <col min="2" max="2" width="29.00390625" style="15" customWidth="1"/>
    <col min="3" max="3" width="10.75390625" style="15" customWidth="1"/>
    <col min="4" max="4" width="24.625" style="16" customWidth="1"/>
    <col min="5" max="5" width="11.25390625" style="17" customWidth="1"/>
    <col min="6" max="6" width="15.00390625" style="17" customWidth="1"/>
    <col min="7" max="7" width="12.00390625" style="17" customWidth="1"/>
    <col min="8" max="8" width="13.75390625" style="17" customWidth="1"/>
    <col min="9" max="9" width="12.75390625" style="18" customWidth="1"/>
    <col min="10" max="16384" width="9.125" style="18" customWidth="1"/>
  </cols>
  <sheetData>
    <row r="1" spans="6:9" ht="43.5" customHeight="1">
      <c r="F1" s="88" t="s">
        <v>272</v>
      </c>
      <c r="G1" s="88"/>
      <c r="H1" s="88"/>
      <c r="I1" s="89"/>
    </row>
    <row r="2" spans="1:9" s="56" customFormat="1" ht="39.75" customHeight="1">
      <c r="A2" s="95" t="s">
        <v>214</v>
      </c>
      <c r="B2" s="96"/>
      <c r="C2" s="96"/>
      <c r="D2" s="96"/>
      <c r="E2" s="96"/>
      <c r="F2" s="96"/>
      <c r="G2" s="96"/>
      <c r="H2" s="96"/>
      <c r="I2" s="96"/>
    </row>
    <row r="3" spans="1:8" ht="23.25" customHeight="1">
      <c r="A3" s="18"/>
      <c r="B3" s="20"/>
      <c r="C3" s="20"/>
      <c r="D3" s="21"/>
      <c r="E3" s="22"/>
      <c r="F3" s="22"/>
      <c r="G3" s="22"/>
      <c r="H3" s="23"/>
    </row>
    <row r="4" spans="1:9" ht="100.5" customHeight="1">
      <c r="A4" s="51" t="s">
        <v>0</v>
      </c>
      <c r="B4" s="52" t="s">
        <v>1</v>
      </c>
      <c r="C4" s="52" t="s">
        <v>2</v>
      </c>
      <c r="D4" s="52" t="s">
        <v>3</v>
      </c>
      <c r="E4" s="53" t="s">
        <v>10</v>
      </c>
      <c r="F4" s="53" t="s">
        <v>14</v>
      </c>
      <c r="G4" s="53" t="s">
        <v>15</v>
      </c>
      <c r="H4" s="53" t="s">
        <v>11</v>
      </c>
      <c r="I4" s="54" t="s">
        <v>16</v>
      </c>
    </row>
    <row r="5" spans="1:9" ht="93" customHeight="1">
      <c r="A5" s="28" t="s">
        <v>4</v>
      </c>
      <c r="B5" s="33" t="s">
        <v>212</v>
      </c>
      <c r="C5" s="33" t="s">
        <v>110</v>
      </c>
      <c r="D5" s="33" t="s">
        <v>213</v>
      </c>
      <c r="E5" s="33">
        <v>4200</v>
      </c>
      <c r="F5" s="33">
        <v>600</v>
      </c>
      <c r="G5" s="33">
        <v>600</v>
      </c>
      <c r="H5" s="30">
        <f>E5-F5-G5</f>
        <v>3000</v>
      </c>
      <c r="I5" s="31">
        <v>1700</v>
      </c>
    </row>
    <row r="6" spans="1:9" ht="20.25" customHeight="1">
      <c r="A6" s="66" t="s">
        <v>20</v>
      </c>
      <c r="B6" s="67"/>
      <c r="C6" s="32">
        <v>90</v>
      </c>
      <c r="D6" s="68"/>
      <c r="E6" s="69"/>
      <c r="F6" s="69"/>
      <c r="G6" s="69"/>
      <c r="H6" s="69"/>
      <c r="I6" s="70"/>
    </row>
    <row r="7" spans="1:9" s="41" customFormat="1" ht="15">
      <c r="A7" s="71" t="s">
        <v>12</v>
      </c>
      <c r="B7" s="71"/>
      <c r="C7" s="71"/>
      <c r="D7" s="71"/>
      <c r="E7" s="39">
        <f>SUM(E5:E6)</f>
        <v>4200</v>
      </c>
      <c r="F7" s="39">
        <f>SUM(F5:F6)</f>
        <v>600</v>
      </c>
      <c r="G7" s="39">
        <f>SUM(G5:G6)</f>
        <v>600</v>
      </c>
      <c r="H7" s="39">
        <f>SUM(H5:H6)</f>
        <v>3000</v>
      </c>
      <c r="I7" s="55">
        <f>SUM(I5)</f>
        <v>1700</v>
      </c>
    </row>
  </sheetData>
  <sheetProtection/>
  <mergeCells count="5">
    <mergeCell ref="A7:D7"/>
    <mergeCell ref="F1:I1"/>
    <mergeCell ref="A6:B6"/>
    <mergeCell ref="D6:I6"/>
    <mergeCell ref="A2:I2"/>
  </mergeCells>
  <dataValidations count="1">
    <dataValidation type="whole" operator="equal" allowBlank="1" showInputMessage="1" showErrorMessage="1" sqref="H5:I5">
      <formula1>O5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F1" sqref="F1:I1"/>
    </sheetView>
  </sheetViews>
  <sheetFormatPr defaultColWidth="9.00390625" defaultRowHeight="12.75"/>
  <cols>
    <col min="1" max="1" width="4.875" style="14" customWidth="1"/>
    <col min="2" max="2" width="29.00390625" style="15" customWidth="1"/>
    <col min="3" max="3" width="10.75390625" style="15" customWidth="1"/>
    <col min="4" max="4" width="24.625" style="16" customWidth="1"/>
    <col min="5" max="5" width="11.25390625" style="17" customWidth="1"/>
    <col min="6" max="6" width="15.00390625" style="17" customWidth="1"/>
    <col min="7" max="7" width="12.00390625" style="17" customWidth="1"/>
    <col min="8" max="8" width="13.75390625" style="17" customWidth="1"/>
    <col min="9" max="9" width="12.75390625" style="18" customWidth="1"/>
    <col min="10" max="16384" width="9.125" style="18" customWidth="1"/>
  </cols>
  <sheetData>
    <row r="1" spans="6:9" ht="43.5" customHeight="1">
      <c r="F1" s="75" t="s">
        <v>273</v>
      </c>
      <c r="G1" s="75"/>
      <c r="H1" s="75"/>
      <c r="I1" s="97"/>
    </row>
    <row r="2" spans="1:9" s="19" customFormat="1" ht="34.5" customHeight="1">
      <c r="A2" s="95" t="s">
        <v>218</v>
      </c>
      <c r="B2" s="96"/>
      <c r="C2" s="96"/>
      <c r="D2" s="96"/>
      <c r="E2" s="96"/>
      <c r="F2" s="96"/>
      <c r="G2" s="96"/>
      <c r="H2" s="96"/>
      <c r="I2" s="96"/>
    </row>
    <row r="3" spans="1:8" ht="23.25" customHeight="1">
      <c r="A3" s="18"/>
      <c r="B3" s="20"/>
      <c r="C3" s="20"/>
      <c r="D3" s="21"/>
      <c r="E3" s="22"/>
      <c r="F3" s="22"/>
      <c r="G3" s="22"/>
      <c r="H3" s="23"/>
    </row>
    <row r="4" spans="1:9" ht="100.5" customHeight="1">
      <c r="A4" s="51" t="s">
        <v>0</v>
      </c>
      <c r="B4" s="52" t="s">
        <v>1</v>
      </c>
      <c r="C4" s="52" t="s">
        <v>2</v>
      </c>
      <c r="D4" s="52" t="s">
        <v>3</v>
      </c>
      <c r="E4" s="53" t="s">
        <v>10</v>
      </c>
      <c r="F4" s="53" t="s">
        <v>14</v>
      </c>
      <c r="G4" s="53" t="s">
        <v>15</v>
      </c>
      <c r="H4" s="53" t="s">
        <v>11</v>
      </c>
      <c r="I4" s="54" t="s">
        <v>16</v>
      </c>
    </row>
    <row r="5" spans="1:9" ht="83.25" customHeight="1">
      <c r="A5" s="28" t="s">
        <v>4</v>
      </c>
      <c r="B5" s="34" t="s">
        <v>265</v>
      </c>
      <c r="C5" s="34" t="s">
        <v>215</v>
      </c>
      <c r="D5" s="34" t="s">
        <v>216</v>
      </c>
      <c r="E5" s="35">
        <v>2400</v>
      </c>
      <c r="F5" s="35">
        <v>720</v>
      </c>
      <c r="G5" s="35">
        <v>0</v>
      </c>
      <c r="H5" s="30">
        <f>E5-F5-G5</f>
        <v>1680</v>
      </c>
      <c r="I5" s="31">
        <v>1680</v>
      </c>
    </row>
    <row r="6" spans="1:9" ht="20.25" customHeight="1">
      <c r="A6" s="66" t="s">
        <v>20</v>
      </c>
      <c r="B6" s="67"/>
      <c r="C6" s="32">
        <v>75</v>
      </c>
      <c r="D6" s="68"/>
      <c r="E6" s="69"/>
      <c r="F6" s="69"/>
      <c r="G6" s="69"/>
      <c r="H6" s="69"/>
      <c r="I6" s="70"/>
    </row>
    <row r="7" spans="1:9" ht="72.75" customHeight="1">
      <c r="A7" s="28" t="s">
        <v>5</v>
      </c>
      <c r="B7" s="29" t="s">
        <v>217</v>
      </c>
      <c r="C7" s="29" t="s">
        <v>75</v>
      </c>
      <c r="D7" s="29" t="s">
        <v>40</v>
      </c>
      <c r="E7" s="30">
        <v>2800</v>
      </c>
      <c r="F7" s="30">
        <v>0</v>
      </c>
      <c r="G7" s="30">
        <v>800</v>
      </c>
      <c r="H7" s="30">
        <f>E7-F7-G7</f>
        <v>2000</v>
      </c>
      <c r="I7" s="31">
        <v>2000</v>
      </c>
    </row>
    <row r="8" spans="1:9" ht="20.25" customHeight="1">
      <c r="A8" s="66" t="s">
        <v>20</v>
      </c>
      <c r="B8" s="67"/>
      <c r="C8" s="32">
        <v>60</v>
      </c>
      <c r="D8" s="68"/>
      <c r="E8" s="69"/>
      <c r="F8" s="69"/>
      <c r="G8" s="69"/>
      <c r="H8" s="69"/>
      <c r="I8" s="70"/>
    </row>
    <row r="9" spans="1:9" s="41" customFormat="1" ht="15">
      <c r="A9" s="71" t="s">
        <v>12</v>
      </c>
      <c r="B9" s="71"/>
      <c r="C9" s="71"/>
      <c r="D9" s="71"/>
      <c r="E9" s="39">
        <f>SUM(E5:E8)</f>
        <v>5200</v>
      </c>
      <c r="F9" s="39">
        <f>SUM(F5:F8)</f>
        <v>720</v>
      </c>
      <c r="G9" s="39">
        <f>SUM(G5:G8)</f>
        <v>800</v>
      </c>
      <c r="H9" s="39">
        <f>SUM(H5:H8)</f>
        <v>3680</v>
      </c>
      <c r="I9" s="40">
        <f>SUM(I5:I8)</f>
        <v>3680</v>
      </c>
    </row>
  </sheetData>
  <sheetProtection/>
  <mergeCells count="7">
    <mergeCell ref="A8:B8"/>
    <mergeCell ref="D8:I8"/>
    <mergeCell ref="A9:D9"/>
    <mergeCell ref="F1:I1"/>
    <mergeCell ref="A6:B6"/>
    <mergeCell ref="D6:I6"/>
    <mergeCell ref="A2:I2"/>
  </mergeCells>
  <dataValidations count="1">
    <dataValidation type="whole" operator="equal" allowBlank="1" showInputMessage="1" showErrorMessage="1" sqref="H5:I5 H7:I7">
      <formula1>O5</formula1>
    </dataValidation>
  </dataValidations>
  <printOptions/>
  <pageMargins left="0.7" right="0.7" top="0.75" bottom="0.75" header="0.3" footer="0.3"/>
  <pageSetup orientation="landscape" paperSize="9" r:id="rId1"/>
  <headerFooter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J1" sqref="J1"/>
    </sheetView>
  </sheetViews>
  <sheetFormatPr defaultColWidth="9.00390625" defaultRowHeight="12.75"/>
  <cols>
    <col min="1" max="1" width="4.375" style="14" customWidth="1"/>
    <col min="2" max="2" width="29.00390625" style="15" customWidth="1"/>
    <col min="3" max="3" width="10.75390625" style="15" customWidth="1"/>
    <col min="4" max="4" width="24.625" style="16" customWidth="1"/>
    <col min="5" max="5" width="11.25390625" style="17" customWidth="1"/>
    <col min="6" max="6" width="15.00390625" style="17" customWidth="1"/>
    <col min="7" max="7" width="12.00390625" style="17" customWidth="1"/>
    <col min="8" max="8" width="13.75390625" style="17" customWidth="1"/>
    <col min="9" max="9" width="12.75390625" style="18" customWidth="1"/>
    <col min="10" max="16384" width="9.125" style="18" customWidth="1"/>
  </cols>
  <sheetData>
    <row r="1" spans="6:9" ht="30.75" customHeight="1">
      <c r="F1" s="88" t="s">
        <v>266</v>
      </c>
      <c r="G1" s="88"/>
      <c r="H1" s="88"/>
      <c r="I1" s="93"/>
    </row>
    <row r="2" spans="2:8" s="19" customFormat="1" ht="22.5" customHeight="1">
      <c r="B2" s="94" t="s">
        <v>219</v>
      </c>
      <c r="C2" s="94"/>
      <c r="D2" s="94"/>
      <c r="E2" s="94"/>
      <c r="F2" s="94"/>
      <c r="G2" s="94"/>
      <c r="H2" s="94"/>
    </row>
    <row r="3" spans="1:8" ht="15" customHeight="1">
      <c r="A3" s="18"/>
      <c r="B3" s="20"/>
      <c r="C3" s="20"/>
      <c r="D3" s="21"/>
      <c r="E3" s="22"/>
      <c r="F3" s="22"/>
      <c r="G3" s="22"/>
      <c r="H3" s="23"/>
    </row>
    <row r="4" spans="1:9" ht="92.25" customHeight="1">
      <c r="A4" s="24" t="s">
        <v>0</v>
      </c>
      <c r="B4" s="25" t="s">
        <v>1</v>
      </c>
      <c r="C4" s="25" t="s">
        <v>2</v>
      </c>
      <c r="D4" s="25" t="s">
        <v>3</v>
      </c>
      <c r="E4" s="26" t="s">
        <v>10</v>
      </c>
      <c r="F4" s="26" t="s">
        <v>14</v>
      </c>
      <c r="G4" s="26" t="s">
        <v>15</v>
      </c>
      <c r="H4" s="26" t="s">
        <v>11</v>
      </c>
      <c r="I4" s="27" t="s">
        <v>16</v>
      </c>
    </row>
    <row r="5" spans="1:9" ht="49.5" customHeight="1">
      <c r="A5" s="28" t="s">
        <v>4</v>
      </c>
      <c r="B5" s="29" t="s">
        <v>257</v>
      </c>
      <c r="C5" s="29" t="s">
        <v>220</v>
      </c>
      <c r="D5" s="29" t="s">
        <v>201</v>
      </c>
      <c r="E5" s="30">
        <v>7000</v>
      </c>
      <c r="F5" s="30">
        <v>2500</v>
      </c>
      <c r="G5" s="30">
        <v>0</v>
      </c>
      <c r="H5" s="30">
        <f>E5-F5-G5</f>
        <v>4500</v>
      </c>
      <c r="I5" s="31">
        <v>2500</v>
      </c>
    </row>
    <row r="6" spans="1:9" ht="20.25" customHeight="1">
      <c r="A6" s="66" t="s">
        <v>20</v>
      </c>
      <c r="B6" s="67"/>
      <c r="C6" s="32">
        <v>79</v>
      </c>
      <c r="D6" s="68"/>
      <c r="E6" s="69"/>
      <c r="F6" s="69"/>
      <c r="G6" s="69"/>
      <c r="H6" s="69"/>
      <c r="I6" s="70"/>
    </row>
    <row r="7" spans="1:9" ht="48" customHeight="1">
      <c r="A7" s="28" t="s">
        <v>5</v>
      </c>
      <c r="B7" s="33" t="s">
        <v>221</v>
      </c>
      <c r="C7" s="33" t="s">
        <v>222</v>
      </c>
      <c r="D7" s="33" t="s">
        <v>216</v>
      </c>
      <c r="E7" s="33">
        <v>7160</v>
      </c>
      <c r="F7" s="33">
        <v>1300</v>
      </c>
      <c r="G7" s="33">
        <v>0</v>
      </c>
      <c r="H7" s="30">
        <f>E7-F7-G7</f>
        <v>5860</v>
      </c>
      <c r="I7" s="31">
        <v>2000</v>
      </c>
    </row>
    <row r="8" spans="1:9" ht="20.25" customHeight="1">
      <c r="A8" s="66" t="s">
        <v>20</v>
      </c>
      <c r="B8" s="67"/>
      <c r="C8" s="32">
        <v>67</v>
      </c>
      <c r="D8" s="68"/>
      <c r="E8" s="69"/>
      <c r="F8" s="69"/>
      <c r="G8" s="69"/>
      <c r="H8" s="69"/>
      <c r="I8" s="70"/>
    </row>
    <row r="9" spans="1:9" ht="39" customHeight="1">
      <c r="A9" s="28" t="s">
        <v>6</v>
      </c>
      <c r="B9" s="33" t="s">
        <v>223</v>
      </c>
      <c r="C9" s="33" t="s">
        <v>224</v>
      </c>
      <c r="D9" s="33" t="s">
        <v>225</v>
      </c>
      <c r="E9" s="33">
        <v>6675</v>
      </c>
      <c r="F9" s="33">
        <v>875</v>
      </c>
      <c r="G9" s="33">
        <v>500</v>
      </c>
      <c r="H9" s="30">
        <f>E9-F9-G9</f>
        <v>5300</v>
      </c>
      <c r="I9" s="31">
        <v>0</v>
      </c>
    </row>
    <row r="10" spans="1:9" ht="20.25" customHeight="1">
      <c r="A10" s="66" t="s">
        <v>20</v>
      </c>
      <c r="B10" s="67"/>
      <c r="C10" s="32">
        <v>44</v>
      </c>
      <c r="D10" s="72" t="s">
        <v>143</v>
      </c>
      <c r="E10" s="100"/>
      <c r="F10" s="100"/>
      <c r="G10" s="100"/>
      <c r="H10" s="100"/>
      <c r="I10" s="101"/>
    </row>
    <row r="11" spans="1:9" ht="63" customHeight="1">
      <c r="A11" s="28" t="s">
        <v>13</v>
      </c>
      <c r="B11" s="34" t="s">
        <v>226</v>
      </c>
      <c r="C11" s="34" t="s">
        <v>227</v>
      </c>
      <c r="D11" s="34" t="s">
        <v>228</v>
      </c>
      <c r="E11" s="35">
        <v>1100</v>
      </c>
      <c r="F11" s="35">
        <v>200</v>
      </c>
      <c r="G11" s="35">
        <v>0</v>
      </c>
      <c r="H11" s="30">
        <f>E11-F11-G11</f>
        <v>900</v>
      </c>
      <c r="I11" s="31">
        <v>600</v>
      </c>
    </row>
    <row r="12" spans="1:9" ht="20.25" customHeight="1">
      <c r="A12" s="66" t="s">
        <v>20</v>
      </c>
      <c r="B12" s="67"/>
      <c r="C12" s="32">
        <v>68</v>
      </c>
      <c r="D12" s="68"/>
      <c r="E12" s="69"/>
      <c r="F12" s="69"/>
      <c r="G12" s="69"/>
      <c r="H12" s="69"/>
      <c r="I12" s="70"/>
    </row>
    <row r="13" spans="1:9" ht="65.25" customHeight="1">
      <c r="A13" s="28" t="s">
        <v>21</v>
      </c>
      <c r="B13" s="34" t="s">
        <v>229</v>
      </c>
      <c r="C13" s="34" t="s">
        <v>230</v>
      </c>
      <c r="D13" s="34" t="s">
        <v>228</v>
      </c>
      <c r="E13" s="35">
        <v>1760</v>
      </c>
      <c r="F13" s="35">
        <v>720</v>
      </c>
      <c r="G13" s="35">
        <v>0</v>
      </c>
      <c r="H13" s="30">
        <f>E13-F13-G13</f>
        <v>1040</v>
      </c>
      <c r="I13" s="36">
        <v>400</v>
      </c>
    </row>
    <row r="14" spans="1:9" ht="20.25" customHeight="1">
      <c r="A14" s="66" t="s">
        <v>20</v>
      </c>
      <c r="B14" s="67"/>
      <c r="C14" s="32">
        <v>64</v>
      </c>
      <c r="D14" s="68"/>
      <c r="E14" s="69"/>
      <c r="F14" s="69"/>
      <c r="G14" s="69"/>
      <c r="H14" s="69"/>
      <c r="I14" s="70"/>
    </row>
    <row r="15" spans="1:9" ht="65.25" customHeight="1">
      <c r="A15" s="28" t="s">
        <v>22</v>
      </c>
      <c r="B15" s="34" t="s">
        <v>258</v>
      </c>
      <c r="C15" s="34" t="s">
        <v>103</v>
      </c>
      <c r="D15" s="34" t="s">
        <v>141</v>
      </c>
      <c r="E15" s="35">
        <v>275100</v>
      </c>
      <c r="F15" s="35">
        <v>269100</v>
      </c>
      <c r="G15" s="35">
        <v>0</v>
      </c>
      <c r="H15" s="30">
        <f>E15-F15-G15</f>
        <v>6000</v>
      </c>
      <c r="I15" s="36">
        <v>2000</v>
      </c>
    </row>
    <row r="16" spans="1:9" ht="15">
      <c r="A16" s="66" t="s">
        <v>20</v>
      </c>
      <c r="B16" s="67"/>
      <c r="C16" s="32">
        <v>71</v>
      </c>
      <c r="D16" s="68"/>
      <c r="E16" s="69"/>
      <c r="F16" s="69"/>
      <c r="G16" s="69"/>
      <c r="H16" s="69"/>
      <c r="I16" s="70"/>
    </row>
    <row r="17" spans="1:9" ht="48.75" customHeight="1">
      <c r="A17" s="28" t="s">
        <v>24</v>
      </c>
      <c r="B17" s="33" t="s">
        <v>231</v>
      </c>
      <c r="C17" s="33" t="s">
        <v>232</v>
      </c>
      <c r="D17" s="33" t="s">
        <v>233</v>
      </c>
      <c r="E17" s="33">
        <v>7320</v>
      </c>
      <c r="F17" s="33">
        <v>1600</v>
      </c>
      <c r="G17" s="33">
        <v>0</v>
      </c>
      <c r="H17" s="30">
        <f>E17-F17-G17</f>
        <v>5720</v>
      </c>
      <c r="I17" s="31">
        <v>1500</v>
      </c>
    </row>
    <row r="18" spans="1:9" ht="15">
      <c r="A18" s="66" t="s">
        <v>20</v>
      </c>
      <c r="B18" s="67"/>
      <c r="C18" s="32">
        <v>65</v>
      </c>
      <c r="D18" s="68"/>
      <c r="E18" s="69"/>
      <c r="F18" s="69"/>
      <c r="G18" s="69"/>
      <c r="H18" s="69"/>
      <c r="I18" s="70"/>
    </row>
    <row r="19" spans="1:9" ht="52.5" customHeight="1">
      <c r="A19" s="28" t="s">
        <v>25</v>
      </c>
      <c r="B19" s="33" t="s">
        <v>234</v>
      </c>
      <c r="C19" s="33" t="s">
        <v>103</v>
      </c>
      <c r="D19" s="33" t="s">
        <v>235</v>
      </c>
      <c r="E19" s="33">
        <v>8376</v>
      </c>
      <c r="F19" s="33">
        <v>600</v>
      </c>
      <c r="G19" s="33">
        <v>0</v>
      </c>
      <c r="H19" s="30">
        <f>E19-F19-G19</f>
        <v>7776</v>
      </c>
      <c r="I19" s="31">
        <v>0</v>
      </c>
    </row>
    <row r="20" spans="1:9" ht="15">
      <c r="A20" s="66" t="s">
        <v>20</v>
      </c>
      <c r="B20" s="67"/>
      <c r="C20" s="32">
        <v>0</v>
      </c>
      <c r="D20" s="72" t="s">
        <v>236</v>
      </c>
      <c r="E20" s="98"/>
      <c r="F20" s="98"/>
      <c r="G20" s="98"/>
      <c r="H20" s="98"/>
      <c r="I20" s="99"/>
    </row>
    <row r="21" spans="1:9" ht="90">
      <c r="A21" s="28" t="s">
        <v>26</v>
      </c>
      <c r="B21" s="33" t="s">
        <v>259</v>
      </c>
      <c r="C21" s="33" t="s">
        <v>237</v>
      </c>
      <c r="D21" s="33" t="s">
        <v>204</v>
      </c>
      <c r="E21" s="33">
        <v>3130</v>
      </c>
      <c r="F21" s="33">
        <v>600</v>
      </c>
      <c r="G21" s="33">
        <v>200</v>
      </c>
      <c r="H21" s="30">
        <f>E21-F21-G21</f>
        <v>2330</v>
      </c>
      <c r="I21" s="31">
        <v>0</v>
      </c>
    </row>
    <row r="22" spans="1:9" ht="15">
      <c r="A22" s="66" t="s">
        <v>20</v>
      </c>
      <c r="B22" s="67"/>
      <c r="C22" s="32">
        <v>60</v>
      </c>
      <c r="D22" s="72" t="s">
        <v>57</v>
      </c>
      <c r="E22" s="69"/>
      <c r="F22" s="69"/>
      <c r="G22" s="69"/>
      <c r="H22" s="69"/>
      <c r="I22" s="70"/>
    </row>
    <row r="23" spans="1:9" ht="60">
      <c r="A23" s="28" t="s">
        <v>27</v>
      </c>
      <c r="B23" s="33" t="s">
        <v>238</v>
      </c>
      <c r="C23" s="33" t="s">
        <v>102</v>
      </c>
      <c r="D23" s="33" t="s">
        <v>40</v>
      </c>
      <c r="E23" s="33">
        <v>2898</v>
      </c>
      <c r="F23" s="33">
        <v>100</v>
      </c>
      <c r="G23" s="33">
        <v>378</v>
      </c>
      <c r="H23" s="30">
        <f>E23-F23-G23</f>
        <v>2420</v>
      </c>
      <c r="I23" s="31">
        <v>2000</v>
      </c>
    </row>
    <row r="24" spans="1:9" ht="15">
      <c r="A24" s="66" t="s">
        <v>20</v>
      </c>
      <c r="B24" s="67"/>
      <c r="C24" s="32">
        <v>68</v>
      </c>
      <c r="D24" s="68"/>
      <c r="E24" s="69"/>
      <c r="F24" s="69"/>
      <c r="G24" s="69"/>
      <c r="H24" s="69"/>
      <c r="I24" s="70"/>
    </row>
    <row r="25" spans="1:9" ht="60">
      <c r="A25" s="28" t="s">
        <v>28</v>
      </c>
      <c r="B25" s="29" t="s">
        <v>239</v>
      </c>
      <c r="C25" s="29" t="s">
        <v>240</v>
      </c>
      <c r="D25" s="29" t="s">
        <v>40</v>
      </c>
      <c r="E25" s="33">
        <v>7000</v>
      </c>
      <c r="F25" s="33">
        <v>500</v>
      </c>
      <c r="G25" s="33">
        <v>3350</v>
      </c>
      <c r="H25" s="30">
        <f>E25-F25-G25</f>
        <v>3150</v>
      </c>
      <c r="I25" s="36">
        <v>1500</v>
      </c>
    </row>
    <row r="26" spans="1:9" ht="15">
      <c r="A26" s="66" t="s">
        <v>20</v>
      </c>
      <c r="B26" s="67"/>
      <c r="C26" s="32">
        <v>62</v>
      </c>
      <c r="D26" s="68"/>
      <c r="E26" s="69"/>
      <c r="F26" s="69"/>
      <c r="G26" s="69"/>
      <c r="H26" s="69"/>
      <c r="I26" s="70"/>
    </row>
    <row r="27" spans="1:9" ht="75">
      <c r="A27" s="28" t="s">
        <v>29</v>
      </c>
      <c r="B27" s="33" t="s">
        <v>262</v>
      </c>
      <c r="C27" s="33" t="s">
        <v>67</v>
      </c>
      <c r="D27" s="33" t="s">
        <v>207</v>
      </c>
      <c r="E27" s="33">
        <v>34965</v>
      </c>
      <c r="F27" s="33">
        <v>21600</v>
      </c>
      <c r="G27" s="33">
        <v>7365</v>
      </c>
      <c r="H27" s="30">
        <f>E27-F27-G27</f>
        <v>6000</v>
      </c>
      <c r="I27" s="36">
        <v>2000</v>
      </c>
    </row>
    <row r="28" spans="1:9" ht="15">
      <c r="A28" s="66" t="s">
        <v>20</v>
      </c>
      <c r="B28" s="67"/>
      <c r="C28" s="32">
        <v>74</v>
      </c>
      <c r="D28" s="68"/>
      <c r="E28" s="69"/>
      <c r="F28" s="69"/>
      <c r="G28" s="69"/>
      <c r="H28" s="69"/>
      <c r="I28" s="70"/>
    </row>
    <row r="29" spans="1:9" ht="105">
      <c r="A29" s="28" t="s">
        <v>30</v>
      </c>
      <c r="B29" s="29" t="s">
        <v>260</v>
      </c>
      <c r="C29" s="29" t="s">
        <v>91</v>
      </c>
      <c r="D29" s="29" t="s">
        <v>207</v>
      </c>
      <c r="E29" s="30">
        <v>34800</v>
      </c>
      <c r="F29" s="30">
        <v>28800</v>
      </c>
      <c r="G29" s="30">
        <v>0</v>
      </c>
      <c r="H29" s="30">
        <f>E29-F29-G29</f>
        <v>6000</v>
      </c>
      <c r="I29" s="31">
        <v>1500</v>
      </c>
    </row>
    <row r="30" spans="1:9" ht="15">
      <c r="A30" s="66" t="s">
        <v>20</v>
      </c>
      <c r="B30" s="67"/>
      <c r="C30" s="32">
        <v>69</v>
      </c>
      <c r="D30" s="68"/>
      <c r="E30" s="69"/>
      <c r="F30" s="69"/>
      <c r="G30" s="69"/>
      <c r="H30" s="69"/>
      <c r="I30" s="70"/>
    </row>
    <row r="31" spans="1:9" ht="66" customHeight="1">
      <c r="A31" s="28" t="s">
        <v>31</v>
      </c>
      <c r="B31" s="33" t="s">
        <v>241</v>
      </c>
      <c r="C31" s="33" t="s">
        <v>242</v>
      </c>
      <c r="D31" s="33" t="s">
        <v>243</v>
      </c>
      <c r="E31" s="33">
        <v>11350</v>
      </c>
      <c r="F31" s="33">
        <v>7050</v>
      </c>
      <c r="G31" s="33">
        <v>300</v>
      </c>
      <c r="H31" s="30">
        <f>E31-F31-G31</f>
        <v>4000</v>
      </c>
      <c r="I31" s="31">
        <v>1000</v>
      </c>
    </row>
    <row r="32" spans="1:9" ht="15">
      <c r="A32" s="66" t="s">
        <v>20</v>
      </c>
      <c r="B32" s="67"/>
      <c r="C32" s="32">
        <v>62</v>
      </c>
      <c r="D32" s="68"/>
      <c r="E32" s="69"/>
      <c r="F32" s="69"/>
      <c r="G32" s="69"/>
      <c r="H32" s="69"/>
      <c r="I32" s="70"/>
    </row>
    <row r="33" spans="1:9" ht="67.5" customHeight="1">
      <c r="A33" s="28" t="s">
        <v>32</v>
      </c>
      <c r="B33" s="33" t="s">
        <v>244</v>
      </c>
      <c r="C33" s="33" t="s">
        <v>103</v>
      </c>
      <c r="D33" s="33" t="s">
        <v>44</v>
      </c>
      <c r="E33" s="33">
        <v>39900</v>
      </c>
      <c r="F33" s="33">
        <v>31100</v>
      </c>
      <c r="G33" s="33">
        <v>2800</v>
      </c>
      <c r="H33" s="30">
        <f>E33-F33-G33</f>
        <v>6000</v>
      </c>
      <c r="I33" s="31">
        <v>3500</v>
      </c>
    </row>
    <row r="34" spans="1:9" ht="15">
      <c r="A34" s="66" t="s">
        <v>20</v>
      </c>
      <c r="B34" s="67"/>
      <c r="C34" s="32">
        <v>75</v>
      </c>
      <c r="D34" s="68"/>
      <c r="E34" s="69"/>
      <c r="F34" s="69"/>
      <c r="G34" s="69"/>
      <c r="H34" s="69"/>
      <c r="I34" s="70"/>
    </row>
    <row r="35" spans="1:9" ht="60">
      <c r="A35" s="28" t="s">
        <v>33</v>
      </c>
      <c r="B35" s="33" t="s">
        <v>245</v>
      </c>
      <c r="C35" s="33" t="s">
        <v>64</v>
      </c>
      <c r="D35" s="33" t="s">
        <v>261</v>
      </c>
      <c r="E35" s="33">
        <v>4500</v>
      </c>
      <c r="F35" s="33">
        <v>600</v>
      </c>
      <c r="G35" s="33">
        <v>1800</v>
      </c>
      <c r="H35" s="30">
        <f>E35-F35-G35</f>
        <v>2100</v>
      </c>
      <c r="I35" s="31">
        <v>2000</v>
      </c>
    </row>
    <row r="36" spans="1:9" ht="15">
      <c r="A36" s="66" t="s">
        <v>20</v>
      </c>
      <c r="B36" s="67"/>
      <c r="C36" s="32">
        <v>73</v>
      </c>
      <c r="D36" s="68"/>
      <c r="E36" s="69"/>
      <c r="F36" s="69"/>
      <c r="G36" s="69"/>
      <c r="H36" s="69"/>
      <c r="I36" s="70"/>
    </row>
    <row r="37" spans="1:9" ht="60">
      <c r="A37" s="28" t="s">
        <v>34</v>
      </c>
      <c r="B37" s="33" t="s">
        <v>246</v>
      </c>
      <c r="C37" s="33" t="s">
        <v>247</v>
      </c>
      <c r="D37" s="33" t="s">
        <v>261</v>
      </c>
      <c r="E37" s="33">
        <v>9980</v>
      </c>
      <c r="F37" s="33">
        <v>2200</v>
      </c>
      <c r="G37" s="33">
        <v>1080</v>
      </c>
      <c r="H37" s="30">
        <f>E37-F37-G37</f>
        <v>6700</v>
      </c>
      <c r="I37" s="36">
        <v>5000</v>
      </c>
    </row>
    <row r="38" spans="1:9" ht="15">
      <c r="A38" s="66" t="s">
        <v>20</v>
      </c>
      <c r="B38" s="67"/>
      <c r="C38" s="32">
        <v>78</v>
      </c>
      <c r="D38" s="68"/>
      <c r="E38" s="69"/>
      <c r="F38" s="69"/>
      <c r="G38" s="69"/>
      <c r="H38" s="69"/>
      <c r="I38" s="70"/>
    </row>
    <row r="39" spans="1:9" ht="123.75" customHeight="1">
      <c r="A39" s="28" t="s">
        <v>35</v>
      </c>
      <c r="B39" s="34" t="s">
        <v>248</v>
      </c>
      <c r="C39" s="34" t="s">
        <v>249</v>
      </c>
      <c r="D39" s="34" t="s">
        <v>162</v>
      </c>
      <c r="E39" s="35">
        <v>6450</v>
      </c>
      <c r="F39" s="35">
        <v>0</v>
      </c>
      <c r="G39" s="35">
        <v>1450</v>
      </c>
      <c r="H39" s="30">
        <f>E39-F39-G39</f>
        <v>5000</v>
      </c>
      <c r="I39" s="36">
        <v>0</v>
      </c>
    </row>
    <row r="40" spans="1:9" ht="15">
      <c r="A40" s="66" t="s">
        <v>20</v>
      </c>
      <c r="B40" s="67"/>
      <c r="C40" s="32">
        <v>31</v>
      </c>
      <c r="D40" s="72" t="s">
        <v>143</v>
      </c>
      <c r="E40" s="100"/>
      <c r="F40" s="100"/>
      <c r="G40" s="100"/>
      <c r="H40" s="100"/>
      <c r="I40" s="101"/>
    </row>
    <row r="41" spans="1:9" ht="78.75" customHeight="1">
      <c r="A41" s="28" t="s">
        <v>36</v>
      </c>
      <c r="B41" s="57" t="s">
        <v>250</v>
      </c>
      <c r="C41" s="57" t="s">
        <v>251</v>
      </c>
      <c r="D41" s="57" t="s">
        <v>252</v>
      </c>
      <c r="E41" s="58">
        <v>13580</v>
      </c>
      <c r="F41" s="58">
        <v>7430</v>
      </c>
      <c r="G41" s="58">
        <v>150</v>
      </c>
      <c r="H41" s="30">
        <f>E41-F41-G41</f>
        <v>6000</v>
      </c>
      <c r="I41" s="31">
        <v>5000</v>
      </c>
    </row>
    <row r="42" spans="1:9" ht="15">
      <c r="A42" s="66" t="s">
        <v>20</v>
      </c>
      <c r="B42" s="67"/>
      <c r="C42" s="32">
        <v>91</v>
      </c>
      <c r="D42" s="68"/>
      <c r="E42" s="69"/>
      <c r="F42" s="69"/>
      <c r="G42" s="69"/>
      <c r="H42" s="69"/>
      <c r="I42" s="70"/>
    </row>
    <row r="43" spans="1:9" ht="45">
      <c r="A43" s="28" t="s">
        <v>37</v>
      </c>
      <c r="B43" s="33" t="s">
        <v>253</v>
      </c>
      <c r="C43" s="33" t="s">
        <v>103</v>
      </c>
      <c r="D43" s="33" t="s">
        <v>252</v>
      </c>
      <c r="E43" s="33">
        <v>6750</v>
      </c>
      <c r="F43" s="33">
        <v>150</v>
      </c>
      <c r="G43" s="33">
        <v>600</v>
      </c>
      <c r="H43" s="30">
        <f>E43-F43-G43</f>
        <v>6000</v>
      </c>
      <c r="I43" s="31">
        <v>4000</v>
      </c>
    </row>
    <row r="44" spans="1:9" ht="15">
      <c r="A44" s="66" t="s">
        <v>20</v>
      </c>
      <c r="B44" s="67"/>
      <c r="C44" s="32">
        <v>76</v>
      </c>
      <c r="D44" s="68"/>
      <c r="E44" s="69"/>
      <c r="F44" s="69"/>
      <c r="G44" s="69"/>
      <c r="H44" s="69"/>
      <c r="I44" s="70"/>
    </row>
    <row r="45" spans="1:9" ht="45">
      <c r="A45" s="28" t="s">
        <v>38</v>
      </c>
      <c r="B45" s="33" t="s">
        <v>254</v>
      </c>
      <c r="C45" s="33" t="s">
        <v>255</v>
      </c>
      <c r="D45" s="33" t="s">
        <v>252</v>
      </c>
      <c r="E45" s="33">
        <v>5050</v>
      </c>
      <c r="F45" s="33">
        <v>0</v>
      </c>
      <c r="G45" s="33">
        <v>1050</v>
      </c>
      <c r="H45" s="30">
        <f>E45-F45-G45</f>
        <v>4000</v>
      </c>
      <c r="I45" s="31">
        <v>3500</v>
      </c>
    </row>
    <row r="46" spans="1:9" ht="15">
      <c r="A46" s="66" t="s">
        <v>20</v>
      </c>
      <c r="B46" s="67"/>
      <c r="C46" s="32">
        <v>76</v>
      </c>
      <c r="D46" s="68"/>
      <c r="E46" s="69"/>
      <c r="F46" s="69"/>
      <c r="G46" s="69"/>
      <c r="H46" s="69"/>
      <c r="I46" s="70"/>
    </row>
    <row r="47" spans="1:9" s="41" customFormat="1" ht="15">
      <c r="A47" s="71" t="s">
        <v>12</v>
      </c>
      <c r="B47" s="71"/>
      <c r="C47" s="71"/>
      <c r="D47" s="71"/>
      <c r="E47" s="39">
        <f>SUM(E5:E46)</f>
        <v>494844</v>
      </c>
      <c r="F47" s="39">
        <f>SUM(F5:F46)</f>
        <v>377025</v>
      </c>
      <c r="G47" s="39">
        <f>SUM(G5:G46)</f>
        <v>21023</v>
      </c>
      <c r="H47" s="39">
        <f>SUM(H5:H46)</f>
        <v>96796</v>
      </c>
      <c r="I47" s="40">
        <f>SUM(I5:I46)</f>
        <v>40000</v>
      </c>
    </row>
  </sheetData>
  <sheetProtection/>
  <mergeCells count="45">
    <mergeCell ref="A34:B34"/>
    <mergeCell ref="D34:I34"/>
    <mergeCell ref="A36:B36"/>
    <mergeCell ref="D36:I36"/>
    <mergeCell ref="A47:D47"/>
    <mergeCell ref="A44:B44"/>
    <mergeCell ref="D44:I44"/>
    <mergeCell ref="A46:B46"/>
    <mergeCell ref="D46:I46"/>
    <mergeCell ref="A42:B42"/>
    <mergeCell ref="A28:B28"/>
    <mergeCell ref="D28:I28"/>
    <mergeCell ref="A30:B30"/>
    <mergeCell ref="D30:I30"/>
    <mergeCell ref="D42:I42"/>
    <mergeCell ref="A38:B38"/>
    <mergeCell ref="D38:I38"/>
    <mergeCell ref="A40:B40"/>
    <mergeCell ref="D40:I40"/>
    <mergeCell ref="A18:B18"/>
    <mergeCell ref="D18:I18"/>
    <mergeCell ref="A32:B32"/>
    <mergeCell ref="D32:I32"/>
    <mergeCell ref="A22:B22"/>
    <mergeCell ref="D22:I22"/>
    <mergeCell ref="A24:B24"/>
    <mergeCell ref="D24:I24"/>
    <mergeCell ref="A26:B26"/>
    <mergeCell ref="D26:I26"/>
    <mergeCell ref="A20:B20"/>
    <mergeCell ref="D20:I20"/>
    <mergeCell ref="A10:B10"/>
    <mergeCell ref="D10:I10"/>
    <mergeCell ref="A12:B12"/>
    <mergeCell ref="D12:I12"/>
    <mergeCell ref="A14:B14"/>
    <mergeCell ref="D14:I14"/>
    <mergeCell ref="A16:B16"/>
    <mergeCell ref="D16:I16"/>
    <mergeCell ref="A8:B8"/>
    <mergeCell ref="D8:I8"/>
    <mergeCell ref="F1:I1"/>
    <mergeCell ref="B2:H2"/>
    <mergeCell ref="A6:B6"/>
    <mergeCell ref="D6:I6"/>
  </mergeCells>
  <dataValidations count="1">
    <dataValidation type="whole" operator="equal" allowBlank="1" showInputMessage="1" showErrorMessage="1" sqref="H7:I7 H11:I11 H41:I41 H5:I5 H9:I9 H13:I13 H19:I19 H23:I23 H15:I15 H17:I17 H21:I21 H25:I25 H31:I31 H35:I35 H27:I27 H29:I29 H33:I33 H37:I37 H43:I43 H39:I39 H45:I45">
      <formula1>#REF!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Henryk Pieszka</dc:creator>
  <cp:keywords/>
  <dc:description/>
  <cp:lastModifiedBy>aolszar</cp:lastModifiedBy>
  <cp:lastPrinted>2013-01-03T13:18:06Z</cp:lastPrinted>
  <dcterms:created xsi:type="dcterms:W3CDTF">2009-01-13T12:16:27Z</dcterms:created>
  <dcterms:modified xsi:type="dcterms:W3CDTF">2013-01-03T13:21:34Z</dcterms:modified>
  <cp:category/>
  <cp:version/>
  <cp:contentType/>
  <cp:contentStatus/>
</cp:coreProperties>
</file>