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firstSheet="7" activeTab="11"/>
  </bookViews>
  <sheets>
    <sheet name="KP PSP Cieszyn" sheetId="1" r:id="rId1"/>
    <sheet name="PUP" sheetId="2" r:id="rId2"/>
    <sheet name="PINB" sheetId="3" r:id="rId3"/>
    <sheet name="PZDP" sheetId="4" r:id="rId4"/>
    <sheet name="PCPR" sheetId="5" r:id="rId5"/>
    <sheet name="DPS CIESZYN" sheetId="6" r:id="rId6"/>
    <sheet name="DPS KOŃCZYCE MAŁE" sheetId="7" r:id="rId7"/>
    <sheet name="DPS POGÓRZE" sheetId="8" r:id="rId8"/>
    <sheet name="DPS SKOCZÓW" sheetId="9" r:id="rId9"/>
    <sheet name="DD CIESZYN" sheetId="10" r:id="rId10"/>
    <sheet name="OPDiR DD MIĘDZYŚWIEĆ" sheetId="11" r:id="rId11"/>
    <sheet name="RDD ZAMARSKI" sheetId="12" r:id="rId12"/>
    <sheet name="STAROSTWO" sheetId="13" r:id="rId13"/>
  </sheets>
  <definedNames>
    <definedName name="_xlnm.Print_Titles" localSheetId="9">'DD CIESZYN'!$2:$2</definedName>
    <definedName name="_xlnm.Print_Titles" localSheetId="5">'DPS CIESZYN'!$2:$2</definedName>
    <definedName name="_xlnm.Print_Titles" localSheetId="6">'DPS KOŃCZYCE MAŁE'!$2:$2</definedName>
    <definedName name="_xlnm.Print_Titles" localSheetId="7">'DPS POGÓRZE'!$2:$2</definedName>
    <definedName name="_xlnm.Print_Titles" localSheetId="8">'DPS SKOCZÓW'!$2:$2</definedName>
    <definedName name="_xlnm.Print_Titles" localSheetId="0">'KP PSP Cieszyn'!$2:$2</definedName>
    <definedName name="_xlnm.Print_Titles" localSheetId="10">'OPDiR DD MIĘDZYŚWIEĆ'!$2:$2</definedName>
    <definedName name="_xlnm.Print_Titles" localSheetId="4">'PCPR'!$2:$2</definedName>
    <definedName name="_xlnm.Print_Titles" localSheetId="2">'PINB'!$2:$2</definedName>
    <definedName name="_xlnm.Print_Titles" localSheetId="1">'PUP'!$2:$2</definedName>
    <definedName name="_xlnm.Print_Titles" localSheetId="3">'PZDP'!$2:$2</definedName>
    <definedName name="_xlnm.Print_Titles" localSheetId="11">'RDD ZAMARSKI'!$2:$2</definedName>
    <definedName name="_xlnm.Print_Titles" localSheetId="12">'STAROSTWO'!$2:$2</definedName>
  </definedNames>
  <calcPr fullCalcOnLoad="1"/>
</workbook>
</file>

<file path=xl/sharedStrings.xml><?xml version="1.0" encoding="utf-8"?>
<sst xmlns="http://schemas.openxmlformats.org/spreadsheetml/2006/main" count="1791" uniqueCount="521">
  <si>
    <t>§</t>
  </si>
  <si>
    <t>Wyszczególnienie</t>
  </si>
  <si>
    <t xml:space="preserve">4300 - </t>
  </si>
  <si>
    <t>zakup usług pozostałych</t>
  </si>
  <si>
    <t>pozostałe odsetki</t>
  </si>
  <si>
    <t xml:space="preserve">4010 - </t>
  </si>
  <si>
    <t xml:space="preserve">4040 - </t>
  </si>
  <si>
    <t>dodatkowe wynagrodzenie roczne</t>
  </si>
  <si>
    <t xml:space="preserve">4110 - </t>
  </si>
  <si>
    <t>składki na ubezpieczenia społeczne</t>
  </si>
  <si>
    <t xml:space="preserve">4120 - 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</si>
  <si>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</si>
  <si>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</si>
  <si>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</si>
  <si>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</si>
  <si>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</si>
  <si>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</si>
  <si>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</si>
  <si>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</si>
  <si>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</si>
  <si>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</si>
  <si>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</si>
  <si>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</si>
  <si>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</si>
  <si>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4280 - </t>
  </si>
  <si>
    <t>zakup usług zdrowotnych</t>
  </si>
  <si>
    <t>podatek od nieruchomości</t>
  </si>
  <si>
    <t xml:space="preserve">4480 - </t>
  </si>
  <si>
    <t>podróże służbowe zagraniczne</t>
  </si>
  <si>
    <t>4280 -</t>
  </si>
  <si>
    <t xml:space="preserve">4510 - </t>
  </si>
  <si>
    <t>opłaty na rzecz budżetu państwa</t>
  </si>
  <si>
    <t xml:space="preserve">4050 - </t>
  </si>
  <si>
    <t>uposażenia żołnierzy zawodowych i nadterminowych oraz funkcjonariuszy</t>
  </si>
  <si>
    <t xml:space="preserve">4060 - </t>
  </si>
  <si>
    <t>pozostałe należności żołnierzy zawodowych i nadterminowych oraz funkcjonariuszy</t>
  </si>
  <si>
    <t xml:space="preserve">4070 - </t>
  </si>
  <si>
    <t xml:space="preserve">4080 - </t>
  </si>
  <si>
    <t>75411</t>
  </si>
  <si>
    <t>Komendy powiatowe PSP</t>
  </si>
  <si>
    <t>4040 -</t>
  </si>
  <si>
    <t>4110 -</t>
  </si>
  <si>
    <t>4120 -</t>
  </si>
  <si>
    <t>4440 -</t>
  </si>
  <si>
    <t>odpisy na zakładowy fundusz świadczeń socjalnych</t>
  </si>
  <si>
    <t>85333</t>
  </si>
  <si>
    <t>Powiatowe urzędy pracy</t>
  </si>
  <si>
    <t xml:space="preserve">0920 - </t>
  </si>
  <si>
    <t xml:space="preserve">2110 - </t>
  </si>
  <si>
    <t xml:space="preserve">0920 -  </t>
  </si>
  <si>
    <t>3070 -</t>
  </si>
  <si>
    <t>4180 -</t>
  </si>
  <si>
    <t>równoważniki pieniężne i ekwiwalenty dla żołnierzy i funkcjonariuszy</t>
  </si>
  <si>
    <t>4350 -</t>
  </si>
  <si>
    <t>4170 -</t>
  </si>
  <si>
    <t>wynagrodzenia bezosobowe</t>
  </si>
  <si>
    <t>4420 -</t>
  </si>
  <si>
    <t>uposażenia i świadczenia pieniężne wypłacane przez okres roku żołnierzom i funkcjonariuszom zwolnionym ze służby</t>
  </si>
  <si>
    <t>zakup usług dostępu do sieci Internet</t>
  </si>
  <si>
    <t>wydatki osobowe niezaliczone do uposażeń wypłacane żołnierzom i funkcjonariuszom</t>
  </si>
  <si>
    <t>2690 -</t>
  </si>
  <si>
    <t>środki z Funduszu Pracy otrzymane przez powiat z przeznaczeniem na finansowanie kosztów wynagrodzenia i składek na ubezpieczenia społeczne pracowników powiatowego urzędu pracy</t>
  </si>
  <si>
    <t>dotacje celowe otrzymane z budżetu państwa na zadania bieżące z zakresu administracji rządowej oraz inne zadania zlecone ustawami realizowane przez powiat</t>
  </si>
  <si>
    <t>2360 -</t>
  </si>
  <si>
    <t>dochody jednostek samorządu terytorialnego związane z realizacją zadań z zakresu administracji rządowej oraz innych zadań zleconych ustawami</t>
  </si>
  <si>
    <t>4360 -</t>
  </si>
  <si>
    <t>4370 -</t>
  </si>
  <si>
    <t>opłaty z tytułu zakupu usług telekomunikacyjnych telefonii komórkowej</t>
  </si>
  <si>
    <t>opłaty z tytułu zakupu usług telekomunikacyjnych telefonii stacjonarnej</t>
  </si>
  <si>
    <t>4750 -</t>
  </si>
  <si>
    <t>4740 -</t>
  </si>
  <si>
    <t>zakup materiałów papierniczych do sprzętu drukarskiego i urządzeń kserograficznych</t>
  </si>
  <si>
    <t>zakup akcesoriów komputerowych, w tym programów i licencji</t>
  </si>
  <si>
    <t>4400 -</t>
  </si>
  <si>
    <t>opłaty czynszowe za pomieszczenia biurowe</t>
  </si>
  <si>
    <t>4700 -</t>
  </si>
  <si>
    <t>szkolenia pracowników niebędących członkami korpusu służby cywilnej</t>
  </si>
  <si>
    <t>4020 -</t>
  </si>
  <si>
    <t>wynagrodzenia osobowe członków korpusu służby cywilnej</t>
  </si>
  <si>
    <t>dodatkowe uposażenie roczne dla żołnierzy zawodowych oraz nagrody roczne dla funkcjonariuszy</t>
  </si>
  <si>
    <t>85395</t>
  </si>
  <si>
    <t>4018 -</t>
  </si>
  <si>
    <t>4048 -</t>
  </si>
  <si>
    <t>4118 -</t>
  </si>
  <si>
    <t>4128 -</t>
  </si>
  <si>
    <t>4308 -</t>
  </si>
  <si>
    <t>4448 -</t>
  </si>
  <si>
    <t>Rozdz.</t>
  </si>
  <si>
    <t>dochody      w zł</t>
  </si>
  <si>
    <t>wydatki         w zł</t>
  </si>
  <si>
    <t>6050 -</t>
  </si>
  <si>
    <t>wydatki inwestycyjne jednostek budżetowych</t>
  </si>
  <si>
    <t>2008 -</t>
  </si>
  <si>
    <t>2009 -</t>
  </si>
  <si>
    <t>dotacje rozwojowe oraz środki na finansowanie Wspólnej Polityki Rolnej</t>
  </si>
  <si>
    <t>4019 -</t>
  </si>
  <si>
    <t>4119 -</t>
  </si>
  <si>
    <t>4129 -</t>
  </si>
  <si>
    <t>4178 -</t>
  </si>
  <si>
    <t>4179 -</t>
  </si>
  <si>
    <t>4218 -</t>
  </si>
  <si>
    <t>4219 -</t>
  </si>
  <si>
    <t>4268 -</t>
  </si>
  <si>
    <t>4269 -</t>
  </si>
  <si>
    <t>4278 -</t>
  </si>
  <si>
    <t>4279 -</t>
  </si>
  <si>
    <t>4309 -</t>
  </si>
  <si>
    <t>4358 -</t>
  </si>
  <si>
    <t>4359 -</t>
  </si>
  <si>
    <t>4378 -</t>
  </si>
  <si>
    <t>4379 -</t>
  </si>
  <si>
    <t>4538 -</t>
  </si>
  <si>
    <t>4539 -</t>
  </si>
  <si>
    <t>składki na ubezpieczenie społeczne</t>
  </si>
  <si>
    <t>Pozostała działalność</t>
  </si>
  <si>
    <t>opdpisy na zakładowy fundusz świadczeń socjalnych</t>
  </si>
  <si>
    <t>podatek od towarów i usług</t>
  </si>
  <si>
    <t>Składki na ubezpieczenia zdrowotne oraz świadczenia dla osób nie objętych obowiązkiem ubezpieczenia zdrowotnego</t>
  </si>
  <si>
    <t xml:space="preserve">4130 - </t>
  </si>
  <si>
    <t>składki na ubezpieczenie zdrowotne</t>
  </si>
  <si>
    <t>2820 -</t>
  </si>
  <si>
    <t>71015</t>
  </si>
  <si>
    <t>Nadzór budowlany</t>
  </si>
  <si>
    <t>2110 -</t>
  </si>
  <si>
    <t>0920 -</t>
  </si>
  <si>
    <t>dotacje celowe otrzymane z budżetu państwa na zadania bieżace z zakresu administracji rządowej oraz inne zadania zlecone ustawami przez powiat</t>
  </si>
  <si>
    <t>dochody jednostek samorządu terytorialnego związane z realziacją zadań z zakresu administracji rzadowej oraz innych zadań zleconych ustawami</t>
  </si>
  <si>
    <t>4010 -</t>
  </si>
  <si>
    <t>4210 -</t>
  </si>
  <si>
    <t>4260 -</t>
  </si>
  <si>
    <t>4270 -</t>
  </si>
  <si>
    <t>4300 -</t>
  </si>
  <si>
    <t>4410 -</t>
  </si>
  <si>
    <t>4430 -</t>
  </si>
  <si>
    <t>4550 -</t>
  </si>
  <si>
    <t>wynagrodzenia osobowe członków korpusu słuzby cywilnej</t>
  </si>
  <si>
    <t>zakup usług pzoostałych</t>
  </si>
  <si>
    <t>podróże słuzbowe krajowe</t>
  </si>
  <si>
    <t>odpisy na zakłądowy fundusz świadczeń socjalnych</t>
  </si>
  <si>
    <t>szkolenia członków korpusu służby cywilnej</t>
  </si>
  <si>
    <t>dotacja celowa z budżetu na finansowanie lub dofinansowanie zadań zleconych do realizacji stowarzyszeniom</t>
  </si>
  <si>
    <t>projekty unijne realizowane przez PUP, w tym:</t>
  </si>
  <si>
    <t>- "Centrum Partnerstwa Lokalnego"</t>
  </si>
  <si>
    <t>- "Cieszyński Barometr Rozwoju Gospodarczego"</t>
  </si>
  <si>
    <t>- "Nowa jakość - Nowe możliwości II"</t>
  </si>
  <si>
    <t>podsumowanie rozdziałów:</t>
  </si>
  <si>
    <t>zakup materiałów papierniczych do sprzetu drukarskiego i urządzeń kserograficznych</t>
  </si>
  <si>
    <t>60013</t>
  </si>
  <si>
    <t>Drogi publiczne wojewódzkie</t>
  </si>
  <si>
    <t>2330 -</t>
  </si>
  <si>
    <t>dotacje celowe otrzymane od samorządu województwa na zadania bieżace realizowane na podstawie porozumień (umów) między jendostkami samorządu terytorialnego</t>
  </si>
  <si>
    <t>3020 -</t>
  </si>
  <si>
    <t>wydatki niezalicozne do wynagrodzeń</t>
  </si>
  <si>
    <t>zakup matriałów i wyposażenia</t>
  </si>
  <si>
    <t xml:space="preserve">zakup energii </t>
  </si>
  <si>
    <t>zakup materiałów papiernicznych do sprzętu drukarskiego i uirządzeń kserograficznych</t>
  </si>
  <si>
    <t>60014</t>
  </si>
  <si>
    <t>Drogi publiczne powiatowe</t>
  </si>
  <si>
    <t>podsumowanie rozdziałów</t>
  </si>
  <si>
    <t>4480 -</t>
  </si>
  <si>
    <t>4590 -</t>
  </si>
  <si>
    <t>kary i odszkodowania na rzecz osób fizycznych</t>
  </si>
  <si>
    <t>6059 -</t>
  </si>
  <si>
    <t>6058 -</t>
  </si>
  <si>
    <t>podsumowanie rozdziału:</t>
  </si>
  <si>
    <t>w tym:</t>
  </si>
  <si>
    <t xml:space="preserve"> - DPS Skoczów, ul. Mickiewicza </t>
  </si>
  <si>
    <t xml:space="preserve"> - DPS Strumień</t>
  </si>
  <si>
    <t xml:space="preserve"> - RDD Niepubliczny</t>
  </si>
  <si>
    <t xml:space="preserve"> - Niepubliczny SOS "Wioski dziecięce"</t>
  </si>
  <si>
    <t xml:space="preserve"> - SOiZ</t>
  </si>
  <si>
    <t>Dział</t>
  </si>
  <si>
    <t>Bezpieczeństwo publiczne i ochrona przeciwpożarowa</t>
  </si>
  <si>
    <t>Ochrona zdrowia</t>
  </si>
  <si>
    <t>Pomoc społeczna</t>
  </si>
  <si>
    <t>Działalność usługowa</t>
  </si>
  <si>
    <t>Transport i łączność</t>
  </si>
  <si>
    <t>85201</t>
  </si>
  <si>
    <t>Placówki opiekuńczo - wychowawcze</t>
  </si>
  <si>
    <t>2320 -</t>
  </si>
  <si>
    <t>dotacje celowe otrzymane z powiatu na zadania bieżace realizowane na podstawie porozumień (umów) między jednostkami samorządu terytorialnego</t>
  </si>
  <si>
    <t>dotacje celowe przekazane z powiatu na zadania bieżace realizowane na podstawie porozumień (umów) między jednostkami samorządu terytorialnego</t>
  </si>
  <si>
    <t>2830 -</t>
  </si>
  <si>
    <t>3110 -</t>
  </si>
  <si>
    <t>dotacja celowa z budżetu na finansowanie lub dofinansowanie zadań zleconych do realizacji pozostałym jendostkom niezaliczanym do sektora finansów publicznych</t>
  </si>
  <si>
    <t>świadczenia społeczne</t>
  </si>
  <si>
    <t xml:space="preserve"> - TPD Cieszyn</t>
  </si>
  <si>
    <t xml:space="preserve"> - SOS "Wioski dziecięce"</t>
  </si>
  <si>
    <t>85202</t>
  </si>
  <si>
    <t>Domy pomocy społecznej</t>
  </si>
  <si>
    <t>2310 -</t>
  </si>
  <si>
    <t xml:space="preserve">dotacje celowe przekazane gminie na zadania bieżace realizowane na podstawie porozumień (umów) między jednostkami samorządu terytorialnego </t>
  </si>
  <si>
    <t>dla Miasta Ustroń (dot. MDSS w Ustroniu)</t>
  </si>
  <si>
    <t>- DPS Cieszyn, ul. Katowicka</t>
  </si>
  <si>
    <t xml:space="preserve"> - DPS Cieszyn, pl. Londzina</t>
  </si>
  <si>
    <t xml:space="preserve"> - DPS "Emaus" Dzięgielów</t>
  </si>
  <si>
    <t xml:space="preserve"> - DPS Skoczów, ul. Mickiewicza</t>
  </si>
  <si>
    <t>- DPS Strumień</t>
  </si>
  <si>
    <t>85203</t>
  </si>
  <si>
    <t>85204</t>
  </si>
  <si>
    <t>Ośrodki wsparcia</t>
  </si>
  <si>
    <t>Rodziny zastępcze</t>
  </si>
  <si>
    <t>85205</t>
  </si>
  <si>
    <t>Zadania w zakresie przeciwdziałąnia przemocy w rodzinie</t>
  </si>
  <si>
    <t>85218</t>
  </si>
  <si>
    <t>85226</t>
  </si>
  <si>
    <t>85295</t>
  </si>
  <si>
    <t>Ośrodki adopcyjno - opiekuńcze</t>
  </si>
  <si>
    <t>85321</t>
  </si>
  <si>
    <t>85324</t>
  </si>
  <si>
    <t>Państwowy Fundusz Rehabilitacji Osób Niepełnosprawnych</t>
  </si>
  <si>
    <t>Zespoły do spraw orzekania o stopniu niepełnosprawności</t>
  </si>
  <si>
    <t>Powiatowe centra pomocy rodzinie</t>
  </si>
  <si>
    <t xml:space="preserve">4370 - </t>
  </si>
  <si>
    <t>4500 -</t>
  </si>
  <si>
    <t>4610 -</t>
  </si>
  <si>
    <t>wydatki osobowe niezaliczone do wynagrodzeń</t>
  </si>
  <si>
    <t>dodatkowe wynagrodzenia roczne</t>
  </si>
  <si>
    <t>pozostałe podatki na rzecz budżetrów jednostek samorządu terytorialnego</t>
  </si>
  <si>
    <t>koszty postępowania sądowego i prokuratorskiego</t>
  </si>
  <si>
    <t>6060 -</t>
  </si>
  <si>
    <t>wydatki na zakupy inwestycyjne jednostek budżetowych</t>
  </si>
  <si>
    <t>wydatki osobowe niezaliczoqne do wynagrodzeń</t>
  </si>
  <si>
    <t>Pozostałe zadania w zakresie polityki społecznej</t>
  </si>
  <si>
    <t>0970 -</t>
  </si>
  <si>
    <t>wpływ z różnych dochodów</t>
  </si>
  <si>
    <t>podróże służbowe karajowe</t>
  </si>
  <si>
    <t xml:space="preserve">różne opłaty i składki </t>
  </si>
  <si>
    <t>odpisy na zakłądowy fundusz świadczeń socjaslnych</t>
  </si>
  <si>
    <t>4220 -</t>
  </si>
  <si>
    <t>4230 -</t>
  </si>
  <si>
    <t>4390 -</t>
  </si>
  <si>
    <t xml:space="preserve">zakup środków żywności </t>
  </si>
  <si>
    <t>zakup leków, wyrobów medycznych i produktów biobójczych</t>
  </si>
  <si>
    <t>zakup usług obejmujących wykonanie ekspertyz, analiz i opinii</t>
  </si>
  <si>
    <t>podróże słuzbowe zagraniczne</t>
  </si>
  <si>
    <t>pozostałe podatki na rzecz budżetów jednostek samorządu terytorialnego</t>
  </si>
  <si>
    <t>0830 -</t>
  </si>
  <si>
    <t>dochody z usług</t>
  </si>
  <si>
    <t>4340 -</t>
  </si>
  <si>
    <t>zakup usług remontowo - konserwatorskich dotyczących obiektów zabytkowych będących w użytkowaniu jednostek budżetowych</t>
  </si>
  <si>
    <t>4240 -</t>
  </si>
  <si>
    <t>zakup pomocy naukowych, dydaktycznych i książek</t>
  </si>
  <si>
    <t>0750 -</t>
  </si>
  <si>
    <t>0680 -</t>
  </si>
  <si>
    <t>wpływ od rodziców z tytułu odpłatmości za utrzymanie dzieci (wychowanków) w placówkach opiekuńczo - wychowawczych</t>
  </si>
  <si>
    <t>dochody z najmu i dzierżawy skłądników majątkowych Skarbu Państwa, jendostek samorządu terytorialnego lub innych jendostek zaliczanych do sektora finansów publicznych oraz innych umów o podobnym charakterze</t>
  </si>
  <si>
    <t>4240-</t>
  </si>
  <si>
    <t>85233</t>
  </si>
  <si>
    <t>Dokształcanie i doskonalenie nauczycieli</t>
  </si>
  <si>
    <t>85156</t>
  </si>
  <si>
    <t>4130 -</t>
  </si>
  <si>
    <t>85311</t>
  </si>
  <si>
    <t>Rehabilitacja zawodowa i społeczna osób niepełnosprawnych</t>
  </si>
  <si>
    <t>Leśnictwo</t>
  </si>
  <si>
    <t>020</t>
  </si>
  <si>
    <t>02001</t>
  </si>
  <si>
    <t>Gospodarka leśna</t>
  </si>
  <si>
    <t>02002</t>
  </si>
  <si>
    <t>Nadzór nad gospodarką leśną</t>
  </si>
  <si>
    <t>80195</t>
  </si>
  <si>
    <t>63003</t>
  </si>
  <si>
    <t>63095</t>
  </si>
  <si>
    <t>70005</t>
  </si>
  <si>
    <t>71012</t>
  </si>
  <si>
    <t>71013</t>
  </si>
  <si>
    <t>71014</t>
  </si>
  <si>
    <t>75019</t>
  </si>
  <si>
    <t>75020</t>
  </si>
  <si>
    <t>75011</t>
  </si>
  <si>
    <t>75045</t>
  </si>
  <si>
    <t>75075</t>
  </si>
  <si>
    <t>75095</t>
  </si>
  <si>
    <t>75405</t>
  </si>
  <si>
    <t>75406</t>
  </si>
  <si>
    <t>75414</t>
  </si>
  <si>
    <t>75421</t>
  </si>
  <si>
    <t>75495</t>
  </si>
  <si>
    <t>75702</t>
  </si>
  <si>
    <t>75704</t>
  </si>
  <si>
    <t>75818</t>
  </si>
  <si>
    <t>80120</t>
  </si>
  <si>
    <t>80130</t>
  </si>
  <si>
    <t>80146</t>
  </si>
  <si>
    <t>85111</t>
  </si>
  <si>
    <t>85195</t>
  </si>
  <si>
    <t>85404</t>
  </si>
  <si>
    <t>85410</t>
  </si>
  <si>
    <t>85415</t>
  </si>
  <si>
    <t>85417</t>
  </si>
  <si>
    <t>85419</t>
  </si>
  <si>
    <t>85446</t>
  </si>
  <si>
    <t>85495</t>
  </si>
  <si>
    <t>90095</t>
  </si>
  <si>
    <t>92116</t>
  </si>
  <si>
    <t>92118</t>
  </si>
  <si>
    <t>92195</t>
  </si>
  <si>
    <t>92601</t>
  </si>
  <si>
    <t>92605</t>
  </si>
  <si>
    <t>Drogi publiczne powiatiowe</t>
  </si>
  <si>
    <t>Turystyka</t>
  </si>
  <si>
    <t>Zadania z zakresie tupowszechniania urystyki</t>
  </si>
  <si>
    <t>Gospodarka mieszkaniowa</t>
  </si>
  <si>
    <t>Gospodarka gruntami i nieruchomościami</t>
  </si>
  <si>
    <t>Ośrodki dokumentacji geodezyjnej i kartograficznej</t>
  </si>
  <si>
    <t>Prace geodezyjne i kartograficzne (nieinwestycyjne)</t>
  </si>
  <si>
    <t>Opracowania geodezyjne i kartograficzne</t>
  </si>
  <si>
    <t>Administracja publiczna</t>
  </si>
  <si>
    <t>Urzędy wojewódzkie</t>
  </si>
  <si>
    <t>Rady powiatów</t>
  </si>
  <si>
    <t>Starostwa powiatowe</t>
  </si>
  <si>
    <t>Kwalifikacja wojskowa</t>
  </si>
  <si>
    <t>Promocja jednostek samorządu terytorialnego</t>
  </si>
  <si>
    <t xml:space="preserve">Komendy powiatowe Policji </t>
  </si>
  <si>
    <t>Straż Graniczna</t>
  </si>
  <si>
    <t>Obrona cywilna</t>
  </si>
  <si>
    <t>Zarządzanie kryzysowe</t>
  </si>
  <si>
    <t>Obsługa długu publicznego</t>
  </si>
  <si>
    <t>Obsługa papierów wartościowych, kredytów i pozyczek jednostek samorządu terytorialnego</t>
  </si>
  <si>
    <t>Rozliczenia z tytułu gwarancji udzielonych przez Skarb Państwa lub jednostkom samorządu terytorialnego</t>
  </si>
  <si>
    <t>Różne rozliczenia</t>
  </si>
  <si>
    <t>Rezerwy ogólne i celowe</t>
  </si>
  <si>
    <t>Oświata i wychowanie</t>
  </si>
  <si>
    <t>Licea ogólnokształcące</t>
  </si>
  <si>
    <t>Szkoły zawodowe</t>
  </si>
  <si>
    <t>Szpitale ogólne</t>
  </si>
  <si>
    <t>Pozosatała działalność</t>
  </si>
  <si>
    <t>2130 -</t>
  </si>
  <si>
    <t>Edukacyjna opieka wychowawcza</t>
  </si>
  <si>
    <t>Wczesne wspomaganie rozwoju dziecka</t>
  </si>
  <si>
    <t>Internaty i bursy szkolne</t>
  </si>
  <si>
    <t>Pomoc materialna dla uczniów</t>
  </si>
  <si>
    <t>Szkolne schroniska młodzieżowe</t>
  </si>
  <si>
    <t>Ośrodki rewadilacyjno - wychowawcze</t>
  </si>
  <si>
    <t>Gospodarka komunalna i ochrona środowiska</t>
  </si>
  <si>
    <t>Kultura i ochrona dziedzictwa narodowego</t>
  </si>
  <si>
    <t>Biblioteki</t>
  </si>
  <si>
    <t>Muzea</t>
  </si>
  <si>
    <t>Kultura fizyczna i sport</t>
  </si>
  <si>
    <t>Obiekty sportowe</t>
  </si>
  <si>
    <t>Zadania w zakresie kultury fizycznej i sportu</t>
  </si>
  <si>
    <t>75618</t>
  </si>
  <si>
    <t>75622</t>
  </si>
  <si>
    <t>Dochody od osób prawnych, od osób fizycznych i od innych jednostek nie posiadających osobowości prawnej oraz wydatki związane z ich poborem</t>
  </si>
  <si>
    <t>Wpływ z innych opłat stanowiących dochody jednostek samorządu terytorialnego na podstawie ustaw</t>
  </si>
  <si>
    <t>Udziały powiatów w podatkach stanowiących dochód budżetu państwa</t>
  </si>
  <si>
    <t>75801</t>
  </si>
  <si>
    <t>75803</t>
  </si>
  <si>
    <t>75814</t>
  </si>
  <si>
    <t>Część oświatowa subwencji ogólnej dla jednostek samorządu terytorialnego</t>
  </si>
  <si>
    <t>Cześć wyrównawcza subwencji ogólnej dla powiatów</t>
  </si>
  <si>
    <t>Różne rozliczenia finansowe</t>
  </si>
  <si>
    <t>75832</t>
  </si>
  <si>
    <t>Część równoważąca subwencji ogólnej dla powiatów</t>
  </si>
  <si>
    <t>90011</t>
  </si>
  <si>
    <t>Fundusz Ochrony Środowiska i Gospodarki Wodnej</t>
  </si>
  <si>
    <t>dotacje celowe przekazane gminie na zadania bieżace realizowane na podstawie porozumień (umów) między jednostkami samorządu terytorialnego</t>
  </si>
  <si>
    <t>2480 -</t>
  </si>
  <si>
    <t>dotacja podmiotowa z budżetu dla samorządowej instytucji kultury</t>
  </si>
  <si>
    <t>2710 -</t>
  </si>
  <si>
    <t>wpływ z tytułu pomocy finansowej udzielanej między jendostkami samorządu terytorialnego na dofinansowanie własnych zadań bieżących</t>
  </si>
  <si>
    <t>(dot. UM Skoczów)</t>
  </si>
  <si>
    <t>jednostka odpowiedzialna za wykonanie:</t>
  </si>
  <si>
    <t>Wydział Środowiska, Rolnictwa i Leśnictwa</t>
  </si>
  <si>
    <t>2460 -</t>
  </si>
  <si>
    <t>środki otrzymane od pozostałych jednostek zaliczanych do sektora finansów publicznych na realizację zadań bieżących jednostek zaliczanych do sektora finansów publiczncyh</t>
  </si>
  <si>
    <t>3030 -</t>
  </si>
  <si>
    <t xml:space="preserve">różne wydatki na rzecz osób fizycznych </t>
  </si>
  <si>
    <t>2440 -</t>
  </si>
  <si>
    <t xml:space="preserve">dotacje otrzymane z funduszy celowych na realizacje zadań bieżących jendostek sektora finansów publicznych </t>
  </si>
  <si>
    <t>dotacja celowa z budżetu na finansowanie luib dofinasowanie zadań zleconych do realizacji pozostałym jednostkom niezaliczanym do sektora finansów publicznych, w tym:</t>
  </si>
  <si>
    <t>Nadleśnictwo Ustroń</t>
  </si>
  <si>
    <t>Nadleśnictwo Wisła</t>
  </si>
  <si>
    <t>6298 -</t>
  </si>
  <si>
    <t>6430 -</t>
  </si>
  <si>
    <t>środki na dofinansowanie własnych inwestycji gmin (związków gmin), powiatów (związków powiatów), samorzadów województw, pozyskane z innych źródeł</t>
  </si>
  <si>
    <t>dotacje celowe otrzymane z budżetu państwa na realziację inwestycji i zakupów inwestycyjnych własnych powiatu</t>
  </si>
  <si>
    <t>0570 -</t>
  </si>
  <si>
    <t>0580 -</t>
  </si>
  <si>
    <t>grzywny, mandaty i inne kary pieniężne od osób fizycznych</t>
  </si>
  <si>
    <t>grzywny i inne kary pieniężne od osób prawnych i innych jednostek organizacyjnych</t>
  </si>
  <si>
    <t>6300 -</t>
  </si>
  <si>
    <t>6309 -</t>
  </si>
  <si>
    <t>- Ustroń</t>
  </si>
  <si>
    <t>- Skoczów</t>
  </si>
  <si>
    <t>- Cieszyn</t>
  </si>
  <si>
    <t>- Zebrzydowice</t>
  </si>
  <si>
    <t>wpływ z tytułu pomocy finansowej udzielanej między jendostkami samorządu terytorialnego na dofinansowanie własnych zadań inwestycyjnych i zakupów inwestycyjnych</t>
  </si>
  <si>
    <t>- Brenna</t>
  </si>
  <si>
    <t>- Istebna</t>
  </si>
  <si>
    <t>dotacje celowe przekazane gminie na zadania bieżące realizowane na podstawie porozumień (umów) między jednostkami samorządu terytorialnego</t>
  </si>
  <si>
    <t xml:space="preserve"> Cieszyn</t>
  </si>
  <si>
    <t xml:space="preserve"> Strumień</t>
  </si>
  <si>
    <t xml:space="preserve"> Skoczów</t>
  </si>
  <si>
    <t xml:space="preserve"> Ustroń</t>
  </si>
  <si>
    <t xml:space="preserve"> Wisła</t>
  </si>
  <si>
    <t>Brenna</t>
  </si>
  <si>
    <t>Chybie</t>
  </si>
  <si>
    <t xml:space="preserve"> Zebrzydowice</t>
  </si>
  <si>
    <t>Goleszów</t>
  </si>
  <si>
    <t xml:space="preserve"> Brenna</t>
  </si>
  <si>
    <t xml:space="preserve"> Chybie</t>
  </si>
  <si>
    <t>6610 -</t>
  </si>
  <si>
    <t>wydatki inwestycyjne jenostek budżetowych</t>
  </si>
  <si>
    <t>dotacje celowe przekazane gminie na inwestycje i zakupy inwestycyjne realizowane na podsatwie porozumień (umów) między jednostkami samorzadu terytorialnego</t>
  </si>
  <si>
    <t>6059</t>
  </si>
  <si>
    <t>wydatki inwestycyjne jendostek budżetowych</t>
  </si>
  <si>
    <t>Wydział Finansowy</t>
  </si>
  <si>
    <t>Wydział Kultury, Sportu, Turystyki i Informacji</t>
  </si>
  <si>
    <t>Wydział Inwestycji</t>
  </si>
  <si>
    <t>0870 -</t>
  </si>
  <si>
    <t>Wydział Gospodarki Nieruchomościami</t>
  </si>
  <si>
    <t>wpływ ze sprzedazy skłądników majątkowych</t>
  </si>
  <si>
    <t>Wydział Zarządzania Nieruchomościami</t>
  </si>
  <si>
    <t>4600 -</t>
  </si>
  <si>
    <t>kary i odszkodowania wypłacane na rzecz osób fizycznych</t>
  </si>
  <si>
    <t>kary i odszkodowania wypłacane na rzecz osób prawnych i innych jednostek organizacyjnych</t>
  </si>
  <si>
    <t>koszty postępowania sadowego i prokuratorskiego</t>
  </si>
  <si>
    <t>Wydział Geodezji, Kartografii i Katastru</t>
  </si>
  <si>
    <t>różne wydatki na rzecz osób fizycznych</t>
  </si>
  <si>
    <t>Biuro Rady</t>
  </si>
  <si>
    <t>Wydział Spraw Obywatelskich, Zdrowia i Zarządzania Kryzysowego</t>
  </si>
  <si>
    <t>2708 -</t>
  </si>
  <si>
    <t>2709 -</t>
  </si>
  <si>
    <t>środki na dofinansowanie włąsnych zadań bieżących gmin (związków gmin), powiatów (związków powiatów), samorządów województw, pozyskane z innych źródeł</t>
  </si>
  <si>
    <t>wpływy z różnych dochodów</t>
  </si>
  <si>
    <t>2430 -</t>
  </si>
  <si>
    <t>dotacja z budżetu dla funduszu celowego</t>
  </si>
  <si>
    <t>3040 -</t>
  </si>
  <si>
    <t>nagrody o charakterze szczególnym niezaliczone do wynagrodzeń</t>
  </si>
  <si>
    <t>Cieszyn</t>
  </si>
  <si>
    <t>Strumień</t>
  </si>
  <si>
    <t>Skoczów</t>
  </si>
  <si>
    <t>Ustroń</t>
  </si>
  <si>
    <t>Wisła</t>
  </si>
  <si>
    <t>Hażlach</t>
  </si>
  <si>
    <t>Istebna</t>
  </si>
  <si>
    <t>Zebrzydowice</t>
  </si>
  <si>
    <t>0420 -</t>
  </si>
  <si>
    <t>0590 -</t>
  </si>
  <si>
    <t>0690 -</t>
  </si>
  <si>
    <t xml:space="preserve">wpływ z opłaty komunikacyjnej </t>
  </si>
  <si>
    <t>wpływ z opłat za konsesje i licencje</t>
  </si>
  <si>
    <t>wpływ z różnych opłat</t>
  </si>
  <si>
    <t>Wydział Komunikacji</t>
  </si>
  <si>
    <t>0010 -</t>
  </si>
  <si>
    <t>0020 -</t>
  </si>
  <si>
    <t>podatek dochodowy od osób fizycznych</t>
  </si>
  <si>
    <t>podatek dochodwy od osób prawnych</t>
  </si>
  <si>
    <t>8070 -</t>
  </si>
  <si>
    <t>odsetki i dyskonto od skarbowych papierów wartościowych, kredytów i pozyczek oraz innych instrumentów finansowych, związanych z obługą długu krajowego</t>
  </si>
  <si>
    <t>2920 -</t>
  </si>
  <si>
    <t>subwencje ogólne z budżetu państwa</t>
  </si>
  <si>
    <t>4810 -</t>
  </si>
  <si>
    <t>rezerwy</t>
  </si>
  <si>
    <t>a) rezerwa ogólna</t>
  </si>
  <si>
    <t>b) rezerwa celowa na bieżace wydatki w zakresie oświaty</t>
  </si>
  <si>
    <t>c) rezerwa celowa na zadania w zakresie zarządzania kryzysowego</t>
  </si>
  <si>
    <t>d) rezerwa celowa na wkłady własne do projektów w dziedzinie kultury</t>
  </si>
  <si>
    <t>6800 -</t>
  </si>
  <si>
    <t>rezerwy na inwestycje i zakupy inwestycyjne</t>
  </si>
  <si>
    <t>8020 -</t>
  </si>
  <si>
    <t>wypłaty z tytułu gwarancji i poreczeń</t>
  </si>
  <si>
    <t>6420 -</t>
  </si>
  <si>
    <t>dotacje celowe otrzymane z budżetu państwa na inwestycje i zakupy inwestycyjne realizowane przez powiat na podstawie porozumień z organami administracji rządowej</t>
  </si>
  <si>
    <t>2540 -</t>
  </si>
  <si>
    <t>dotacja podmiotowa z budżetu dla niepublicznej jendostki systemu oświaty</t>
  </si>
  <si>
    <t>LO Towarzystwa Ewangelickiego</t>
  </si>
  <si>
    <t>LO Katolickie</t>
  </si>
  <si>
    <t>Szkoła Organizacji i Zarządzania w Cieszynie</t>
  </si>
  <si>
    <t>"Twoja szkoła" Cieszyn</t>
  </si>
  <si>
    <t>ZDZ Katowice</t>
  </si>
  <si>
    <t>Wydział Edukacji</t>
  </si>
  <si>
    <t>Medyczne Studnium Techniki Dentystycznej w Ustroniu</t>
  </si>
  <si>
    <t>ESSOiB COBRA</t>
  </si>
  <si>
    <t>Akademie PRENTKI</t>
  </si>
  <si>
    <t>dotacje celowe otrzymane z budżetu państwa na realziację bieżących zadań własnych powiatu</t>
  </si>
  <si>
    <t>Ośrodek Rehabilitacyjno -Wychowawczy w Ustroniu</t>
  </si>
  <si>
    <t>Bursa Żeńska w Cieszynie</t>
  </si>
  <si>
    <t>Pozostała działlaność</t>
  </si>
  <si>
    <t>2800 -</t>
  </si>
  <si>
    <t>dotacja celowa z budżetu dla pozostałych jednostek zalicanych do sektora finansów publicznych</t>
  </si>
  <si>
    <t>4090 -</t>
  </si>
  <si>
    <t>nagrody o chrarkterze szczególnym niezaliczone do wynagrodzeń</t>
  </si>
  <si>
    <t>honoraria</t>
  </si>
  <si>
    <t>zakup usłu pozostałych</t>
  </si>
  <si>
    <t>2339 -</t>
  </si>
  <si>
    <t>3248 -</t>
  </si>
  <si>
    <t>3249 -</t>
  </si>
  <si>
    <t>stypendia dla uczniów</t>
  </si>
  <si>
    <t>Wydział Rozwoju i Funduszy Europejskich</t>
  </si>
  <si>
    <t>SSM "Wiecha" w Ustroniu</t>
  </si>
  <si>
    <t>Ośrodek Rehabilitacyjno - Wychowawczy w Cieszynie</t>
  </si>
  <si>
    <t>wydatki osobowe niezaliczane do wynagrodzeń</t>
  </si>
  <si>
    <t>4530 -</t>
  </si>
  <si>
    <t>2900 -</t>
  </si>
  <si>
    <t>4140 -</t>
  </si>
  <si>
    <t>(dot. UM Cieszyn)</t>
  </si>
  <si>
    <t>wpłaty gmin i powiatów na rzecz innych jednostek samorządu terytorialnego oraz związków gmin lub związków powiatów na dofinansowanie zadań bieżących</t>
  </si>
  <si>
    <t>wpłaty na Państwowy Fundusz Rehabilitacji Osób Niepełnosprawnych</t>
  </si>
  <si>
    <t>podatek od towarów i usług (VAT)</t>
  </si>
  <si>
    <t>4510 -</t>
  </si>
  <si>
    <t>szkolenia pracowników niebędących członkami korpusu słuzby cywilnej</t>
  </si>
  <si>
    <t>Wydział Organizacyjny</t>
  </si>
  <si>
    <t>Wydził Spraw Obywatelskich, Zdrowia i Zarządzania Kryzysowego</t>
  </si>
  <si>
    <t>podsumowanie działów</t>
  </si>
  <si>
    <t>podsumowanie działów:</t>
  </si>
  <si>
    <t>podsumowanie działu:</t>
  </si>
  <si>
    <t xml:space="preserve">  Komenda Powiatowa Państwowej Straży Pożarnej                                    Plan finansowy na 2010 rok</t>
  </si>
  <si>
    <t xml:space="preserve">  Powiatowy Urząd Parcy                                                                                            Plan finansowy na 2010 rok</t>
  </si>
  <si>
    <t xml:space="preserve">  Powiatowy Inspektorat Nadzoru Budowlanego                                                                                          Plan finansowy na 2010 rok</t>
  </si>
  <si>
    <t xml:space="preserve">  Powiatowy Zarząd Dróg Publicznych                                                                                         Plan finansowy na 2010 rok</t>
  </si>
  <si>
    <t xml:space="preserve">  Powiatowe Centrum Pomocy Rodzinie                                                                                         Plan finansowy na 2010 rok</t>
  </si>
  <si>
    <t xml:space="preserve">  Starostwo Powiatowe w Cieszynie                                                                                         Plan finansowy na 2010 rok</t>
  </si>
  <si>
    <t xml:space="preserve">  Dom Pomocy Społecznej Cieszyn                                                                                         Plan finansowy na 2010 rok</t>
  </si>
  <si>
    <t xml:space="preserve">  Dom Pomocy Społecznej Kończyce Małe                                                                                        Plan finansowy na 2010 rok</t>
  </si>
  <si>
    <t xml:space="preserve">  Dom Pomocy Społecznej Pogórze                                                                                        Plan finansowy na 2010 rok</t>
  </si>
  <si>
    <t xml:space="preserve">  Dom Pomocy Społecznej Skoczów                                                                                        Plan finansowy na 2010 rok</t>
  </si>
  <si>
    <t xml:space="preserve">  Dom Dziecka Cieszyn                                                                                        Plan finansowy na 2010 rok</t>
  </si>
  <si>
    <t xml:space="preserve">  Ośrodek Pomocy Dziecku i Rodzinie - Dom Dziecka Międzyświeć                                                                                        Plan finansowy na 2010 rok</t>
  </si>
  <si>
    <t xml:space="preserve">  Rodzinny Dom Dziecka Zamarski                                                                                        Plan finansowy na 2010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</si>
</sst>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_ ;\-#,##0\ "/>
  </numFmts>
  <fonts count="1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0"/>
    </font>
    <font>
      <u val="single"/>
      <sz val="10"/>
      <color indexed="36"/>
      <name val="Arial CE"/>
      <family val="0"/>
    </font>
    <font>
      <i/>
      <sz val="10"/>
      <name val="MS Sans Serif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"/>
    </border>
    <border>
      <left style="thin"/>
      <right style="thin"/>
      <top style="hair"/>
      <bottom style="dashDot"/>
    </border>
    <border>
      <left style="thin"/>
      <right style="thin"/>
      <top style="dashDot"/>
      <bottom>
        <color indexed="63"/>
      </bottom>
    </border>
    <border>
      <left style="thin"/>
      <right>
        <color indexed="63"/>
      </right>
      <top style="dashDot"/>
      <bottom style="hair"/>
    </border>
    <border>
      <left>
        <color indexed="63"/>
      </left>
      <right>
        <color indexed="63"/>
      </right>
      <top style="dashDot"/>
      <bottom style="hair"/>
    </border>
    <border>
      <left style="thin"/>
      <right style="thin"/>
      <top style="dashDot"/>
      <bottom style="hair"/>
    </border>
    <border>
      <left style="thin"/>
      <right style="thin"/>
      <top>
        <color indexed="63"/>
      </top>
      <bottom style="dashDotDot"/>
    </border>
    <border>
      <left style="thin"/>
      <right style="thin"/>
      <top style="hair"/>
      <bottom style="dashDotDot"/>
    </border>
    <border>
      <left style="thin"/>
      <right>
        <color indexed="63"/>
      </right>
      <top style="hair"/>
      <bottom style="dashDotDot"/>
    </border>
    <border>
      <left>
        <color indexed="63"/>
      </left>
      <right>
        <color indexed="63"/>
      </right>
      <top style="hair"/>
      <bottom style="dashDotDot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ashDotDot"/>
    </border>
    <border>
      <left style="thin"/>
      <right>
        <color indexed="63"/>
      </right>
      <top style="hair"/>
      <bottom style="dashDot"/>
    </border>
    <border>
      <left>
        <color indexed="63"/>
      </left>
      <right style="thin"/>
      <top style="hair"/>
      <bottom style="dashDot"/>
    </border>
  </borders>
  <cellStyleXfs count="2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6" fillId="0" borderId="1" xfId="18" applyNumberFormat="1" applyFont="1" applyBorder="1" applyAlignment="1">
      <alignment horizontal="center" vertical="center" wrapText="1"/>
      <protection/>
    </xf>
    <xf numFmtId="3" fontId="6" fillId="0" borderId="1" xfId="18" applyNumberFormat="1" applyFont="1" applyBorder="1" applyAlignment="1">
      <alignment vertical="center"/>
      <protection/>
    </xf>
    <xf numFmtId="49" fontId="7" fillId="0" borderId="2" xfId="18" applyNumberFormat="1" applyFont="1" applyBorder="1" applyAlignment="1">
      <alignment horizontal="center" vertical="center" wrapText="1"/>
      <protection/>
    </xf>
    <xf numFmtId="49" fontId="7" fillId="0" borderId="3" xfId="18" applyNumberFormat="1" applyFont="1" applyBorder="1" applyAlignment="1">
      <alignment horizontal="left" vertical="top" wrapText="1"/>
      <protection/>
    </xf>
    <xf numFmtId="49" fontId="7" fillId="0" borderId="0" xfId="18" applyNumberFormat="1" applyFont="1" applyBorder="1" applyAlignment="1">
      <alignment vertical="center" wrapText="1"/>
      <protection/>
    </xf>
    <xf numFmtId="3" fontId="7" fillId="0" borderId="2" xfId="18" applyNumberFormat="1" applyFont="1" applyBorder="1" applyAlignment="1">
      <alignment vertical="top"/>
      <protection/>
    </xf>
    <xf numFmtId="49" fontId="7" fillId="0" borderId="4" xfId="18" applyNumberFormat="1" applyFont="1" applyBorder="1" applyAlignment="1">
      <alignment horizontal="left" vertical="top" wrapText="1"/>
      <protection/>
    </xf>
    <xf numFmtId="49" fontId="7" fillId="0" borderId="5" xfId="18" applyNumberFormat="1" applyFont="1" applyBorder="1" applyAlignment="1">
      <alignment vertical="center" wrapText="1"/>
      <protection/>
    </xf>
    <xf numFmtId="3" fontId="7" fillId="0" borderId="6" xfId="18" applyNumberFormat="1" applyFont="1" applyBorder="1" applyAlignment="1">
      <alignment vertical="top"/>
      <protection/>
    </xf>
    <xf numFmtId="49" fontId="7" fillId="0" borderId="7" xfId="18" applyNumberFormat="1" applyFont="1" applyBorder="1" applyAlignment="1">
      <alignment horizontal="left" vertical="top" wrapText="1"/>
      <protection/>
    </xf>
    <xf numFmtId="49" fontId="7" fillId="0" borderId="8" xfId="18" applyNumberFormat="1" applyFont="1" applyBorder="1" applyAlignment="1">
      <alignment vertical="center" wrapText="1"/>
      <protection/>
    </xf>
    <xf numFmtId="3" fontId="7" fillId="0" borderId="9" xfId="18" applyNumberFormat="1" applyFont="1" applyBorder="1" applyAlignment="1">
      <alignment vertical="top"/>
      <protection/>
    </xf>
    <xf numFmtId="49" fontId="7" fillId="0" borderId="10" xfId="18" applyNumberFormat="1" applyFont="1" applyBorder="1" applyAlignment="1">
      <alignment horizontal="left" vertical="top" wrapText="1"/>
      <protection/>
    </xf>
    <xf numFmtId="49" fontId="7" fillId="0" borderId="11" xfId="18" applyNumberFormat="1" applyFont="1" applyBorder="1" applyAlignment="1">
      <alignment vertical="center" wrapText="1"/>
      <protection/>
    </xf>
    <xf numFmtId="3" fontId="7" fillId="0" borderId="12" xfId="18" applyNumberFormat="1" applyFont="1" applyBorder="1" applyAlignment="1">
      <alignment vertical="top"/>
      <protection/>
    </xf>
    <xf numFmtId="49" fontId="7" fillId="0" borderId="11" xfId="18" applyNumberFormat="1" applyFont="1" applyBorder="1" applyAlignment="1">
      <alignment vertical="top" wrapText="1"/>
      <protection/>
    </xf>
    <xf numFmtId="3" fontId="7" fillId="0" borderId="12" xfId="18" applyNumberFormat="1" applyFont="1" applyFill="1" applyBorder="1" applyAlignment="1">
      <alignment vertical="top"/>
      <protection/>
    </xf>
    <xf numFmtId="49" fontId="7" fillId="0" borderId="13" xfId="18" applyNumberFormat="1" applyFont="1" applyBorder="1" applyAlignment="1">
      <alignment vertical="center" wrapText="1"/>
      <protection/>
    </xf>
    <xf numFmtId="49" fontId="7" fillId="0" borderId="11" xfId="18" applyNumberFormat="1" applyFont="1" applyBorder="1" applyAlignment="1">
      <alignment horizontal="left" vertical="top" wrapText="1"/>
      <protection/>
    </xf>
    <xf numFmtId="49" fontId="7" fillId="0" borderId="10" xfId="18" applyNumberFormat="1" applyFont="1" applyFill="1" applyBorder="1" applyAlignment="1">
      <alignment horizontal="left" vertical="top" wrapText="1"/>
      <protection/>
    </xf>
    <xf numFmtId="49" fontId="7" fillId="0" borderId="14" xfId="18" applyNumberFormat="1" applyFont="1" applyBorder="1" applyAlignment="1">
      <alignment horizontal="left" vertical="top" wrapText="1"/>
      <protection/>
    </xf>
    <xf numFmtId="49" fontId="7" fillId="0" borderId="15" xfId="18" applyNumberFormat="1" applyFont="1" applyBorder="1" applyAlignment="1">
      <alignment vertical="center" wrapText="1"/>
      <protection/>
    </xf>
    <xf numFmtId="3" fontId="7" fillId="0" borderId="16" xfId="18" applyNumberFormat="1" applyFont="1" applyBorder="1" applyAlignment="1">
      <alignment vertical="top"/>
      <protection/>
    </xf>
    <xf numFmtId="49" fontId="7" fillId="0" borderId="4" xfId="18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" fillId="0" borderId="1" xfId="19" applyNumberFormat="1" applyFont="1" applyBorder="1" applyAlignment="1">
      <alignment horizontal="center" vertical="center" wrapText="1"/>
      <protection/>
    </xf>
    <xf numFmtId="49" fontId="6" fillId="0" borderId="17" xfId="19" applyNumberFormat="1" applyFont="1" applyBorder="1" applyAlignment="1">
      <alignment horizontal="center" vertical="center" wrapText="1"/>
      <protection/>
    </xf>
    <xf numFmtId="3" fontId="6" fillId="0" borderId="1" xfId="19" applyNumberFormat="1" applyFont="1" applyBorder="1" applyAlignment="1">
      <alignment vertical="center"/>
      <protection/>
    </xf>
    <xf numFmtId="49" fontId="7" fillId="0" borderId="2" xfId="19" applyNumberFormat="1" applyFont="1" applyBorder="1" applyAlignment="1">
      <alignment horizontal="center" vertical="center" wrapText="1"/>
      <protection/>
    </xf>
    <xf numFmtId="49" fontId="7" fillId="0" borderId="3" xfId="19" applyNumberFormat="1" applyFont="1" applyBorder="1" applyAlignment="1">
      <alignment horizontal="left" vertical="top" wrapText="1"/>
      <protection/>
    </xf>
    <xf numFmtId="49" fontId="7" fillId="0" borderId="0" xfId="19" applyNumberFormat="1" applyFont="1" applyBorder="1" applyAlignment="1">
      <alignment vertical="center" wrapText="1"/>
      <protection/>
    </xf>
    <xf numFmtId="3" fontId="7" fillId="0" borderId="2" xfId="19" applyNumberFormat="1" applyFont="1" applyBorder="1" applyAlignment="1">
      <alignment vertical="top"/>
      <protection/>
    </xf>
    <xf numFmtId="49" fontId="7" fillId="0" borderId="7" xfId="19" applyNumberFormat="1" applyFont="1" applyBorder="1" applyAlignment="1">
      <alignment horizontal="left" vertical="top" wrapText="1"/>
      <protection/>
    </xf>
    <xf numFmtId="49" fontId="7" fillId="0" borderId="8" xfId="19" applyNumberFormat="1" applyFont="1" applyBorder="1" applyAlignment="1">
      <alignment vertical="center" wrapText="1"/>
      <protection/>
    </xf>
    <xf numFmtId="3" fontId="7" fillId="0" borderId="9" xfId="19" applyNumberFormat="1" applyFont="1" applyBorder="1" applyAlignment="1">
      <alignment vertical="top"/>
      <protection/>
    </xf>
    <xf numFmtId="49" fontId="7" fillId="0" borderId="10" xfId="19" applyNumberFormat="1" applyFont="1" applyBorder="1" applyAlignment="1">
      <alignment horizontal="left" vertical="top" wrapText="1"/>
      <protection/>
    </xf>
    <xf numFmtId="49" fontId="7" fillId="0" borderId="11" xfId="19" applyNumberFormat="1" applyFont="1" applyBorder="1" applyAlignment="1">
      <alignment vertical="center" wrapText="1"/>
      <protection/>
    </xf>
    <xf numFmtId="3" fontId="7" fillId="0" borderId="12" xfId="19" applyNumberFormat="1" applyFont="1" applyBorder="1" applyAlignment="1">
      <alignment vertical="top"/>
      <protection/>
    </xf>
    <xf numFmtId="49" fontId="7" fillId="0" borderId="11" xfId="19" applyNumberFormat="1" applyFont="1" applyBorder="1" applyAlignment="1">
      <alignment horizontal="left" vertical="top" wrapText="1"/>
      <protection/>
    </xf>
    <xf numFmtId="49" fontId="7" fillId="0" borderId="14" xfId="19" applyNumberFormat="1" applyFont="1" applyBorder="1" applyAlignment="1">
      <alignment horizontal="left" vertical="top" wrapText="1"/>
      <protection/>
    </xf>
    <xf numFmtId="49" fontId="7" fillId="0" borderId="15" xfId="19" applyNumberFormat="1" applyFont="1" applyBorder="1" applyAlignment="1">
      <alignment vertical="center" wrapText="1"/>
      <protection/>
    </xf>
    <xf numFmtId="3" fontId="7" fillId="0" borderId="16" xfId="19" applyNumberFormat="1" applyFont="1" applyBorder="1" applyAlignment="1">
      <alignment vertical="top"/>
      <protection/>
    </xf>
    <xf numFmtId="3" fontId="6" fillId="0" borderId="1" xfId="19" applyNumberFormat="1" applyFont="1" applyBorder="1" applyAlignment="1">
      <alignment vertical="top"/>
      <protection/>
    </xf>
    <xf numFmtId="49" fontId="7" fillId="0" borderId="7" xfId="19" applyNumberFormat="1" applyFont="1" applyBorder="1" applyAlignment="1">
      <alignment vertical="top" wrapText="1"/>
      <protection/>
    </xf>
    <xf numFmtId="49" fontId="7" fillId="0" borderId="8" xfId="19" applyNumberFormat="1" applyFont="1" applyBorder="1" applyAlignment="1">
      <alignment vertical="top" wrapText="1"/>
      <protection/>
    </xf>
    <xf numFmtId="49" fontId="7" fillId="0" borderId="10" xfId="19" applyNumberFormat="1" applyFont="1" applyBorder="1" applyAlignment="1">
      <alignment vertical="top" wrapText="1"/>
      <protection/>
    </xf>
    <xf numFmtId="49" fontId="7" fillId="0" borderId="11" xfId="19" applyNumberFormat="1" applyFont="1" applyBorder="1" applyAlignment="1">
      <alignment vertical="top" wrapText="1"/>
      <protection/>
    </xf>
    <xf numFmtId="3" fontId="0" fillId="0" borderId="0" xfId="0" applyNumberFormat="1" applyAlignment="1">
      <alignment/>
    </xf>
    <xf numFmtId="49" fontId="7" fillId="0" borderId="18" xfId="19" applyNumberFormat="1" applyFont="1" applyBorder="1" applyAlignment="1">
      <alignment vertical="top" wrapText="1"/>
      <protection/>
    </xf>
    <xf numFmtId="3" fontId="7" fillId="0" borderId="19" xfId="19" applyNumberFormat="1" applyFont="1" applyBorder="1" applyAlignment="1">
      <alignment vertical="top"/>
      <protection/>
    </xf>
    <xf numFmtId="49" fontId="7" fillId="0" borderId="20" xfId="19" applyNumberFormat="1" applyFont="1" applyBorder="1" applyAlignment="1">
      <alignment vertical="top" wrapText="1"/>
      <protection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top" wrapText="1"/>
    </xf>
    <xf numFmtId="3" fontId="8" fillId="0" borderId="19" xfId="0" applyNumberFormat="1" applyFont="1" applyBorder="1" applyAlignment="1">
      <alignment vertical="top" wrapText="1"/>
    </xf>
    <xf numFmtId="3" fontId="12" fillId="0" borderId="24" xfId="0" applyNumberFormat="1" applyFont="1" applyBorder="1" applyAlignment="1">
      <alignment vertical="top" wrapText="1"/>
    </xf>
    <xf numFmtId="3" fontId="12" fillId="0" borderId="12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4" xfId="19" applyNumberFormat="1" applyFont="1" applyBorder="1" applyAlignment="1">
      <alignment vertical="top" wrapText="1"/>
      <protection/>
    </xf>
    <xf numFmtId="49" fontId="7" fillId="0" borderId="15" xfId="19" applyNumberFormat="1" applyFont="1" applyBorder="1" applyAlignment="1">
      <alignment vertical="top" wrapText="1"/>
      <protection/>
    </xf>
    <xf numFmtId="3" fontId="13" fillId="0" borderId="16" xfId="19" applyNumberFormat="1" applyFont="1" applyBorder="1" applyAlignment="1">
      <alignment vertical="top"/>
      <protection/>
    </xf>
    <xf numFmtId="3" fontId="6" fillId="0" borderId="16" xfId="19" applyNumberFormat="1" applyFont="1" applyBorder="1" applyAlignment="1">
      <alignment vertical="top"/>
      <protection/>
    </xf>
    <xf numFmtId="49" fontId="7" fillId="0" borderId="22" xfId="19" applyNumberFormat="1" applyFont="1" applyBorder="1" applyAlignment="1">
      <alignment horizontal="center" vertical="center" wrapText="1"/>
      <protection/>
    </xf>
    <xf numFmtId="49" fontId="7" fillId="0" borderId="6" xfId="19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vertical="top" wrapText="1"/>
    </xf>
    <xf numFmtId="0" fontId="15" fillId="0" borderId="20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top" wrapText="1"/>
    </xf>
    <xf numFmtId="0" fontId="7" fillId="0" borderId="23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vertical="top" wrapText="1"/>
    </xf>
    <xf numFmtId="49" fontId="7" fillId="0" borderId="3" xfId="19" applyNumberFormat="1" applyFont="1" applyBorder="1" applyAlignment="1">
      <alignment vertical="top" wrapText="1"/>
      <protection/>
    </xf>
    <xf numFmtId="49" fontId="7" fillId="0" borderId="0" xfId="19" applyNumberFormat="1" applyFont="1" applyBorder="1" applyAlignment="1">
      <alignment vertical="top" wrapText="1"/>
      <protection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/>
    </xf>
    <xf numFmtId="0" fontId="0" fillId="0" borderId="3" xfId="0" applyBorder="1" applyAlignment="1">
      <alignment/>
    </xf>
    <xf numFmtId="3" fontId="14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49" fontId="7" fillId="0" borderId="3" xfId="19" applyNumberFormat="1" applyFont="1" applyBorder="1" applyAlignment="1">
      <alignment horizontal="center" vertical="center" wrapText="1"/>
      <protection/>
    </xf>
    <xf numFmtId="49" fontId="14" fillId="0" borderId="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7" fillId="0" borderId="20" xfId="19" applyNumberFormat="1" applyFont="1" applyBorder="1" applyAlignment="1">
      <alignment horizontal="left" vertical="top" wrapText="1"/>
      <protection/>
    </xf>
    <xf numFmtId="49" fontId="7" fillId="0" borderId="18" xfId="19" applyNumberFormat="1" applyFont="1" applyBorder="1" applyAlignment="1">
      <alignment vertical="center" wrapText="1"/>
      <protection/>
    </xf>
    <xf numFmtId="165" fontId="7" fillId="0" borderId="9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7" fillId="0" borderId="8" xfId="19" applyNumberFormat="1" applyFont="1" applyBorder="1" applyAlignment="1">
      <alignment horizontal="left" vertical="top" wrapText="1"/>
      <protection/>
    </xf>
    <xf numFmtId="0" fontId="0" fillId="0" borderId="26" xfId="0" applyBorder="1" applyAlignment="1">
      <alignment/>
    </xf>
    <xf numFmtId="49" fontId="7" fillId="0" borderId="26" xfId="19" applyNumberFormat="1" applyFont="1" applyBorder="1" applyAlignment="1">
      <alignment horizontal="center" vertical="center" wrapText="1"/>
      <protection/>
    </xf>
    <xf numFmtId="3" fontId="7" fillId="0" borderId="27" xfId="19" applyNumberFormat="1" applyFont="1" applyBorder="1" applyAlignment="1">
      <alignment vertical="top"/>
      <protection/>
    </xf>
    <xf numFmtId="0" fontId="0" fillId="0" borderId="28" xfId="0" applyBorder="1" applyAlignment="1">
      <alignment/>
    </xf>
    <xf numFmtId="49" fontId="7" fillId="0" borderId="28" xfId="19" applyNumberFormat="1" applyFont="1" applyBorder="1" applyAlignment="1">
      <alignment horizontal="center" vertical="center" wrapText="1"/>
      <protection/>
    </xf>
    <xf numFmtId="49" fontId="7" fillId="0" borderId="29" xfId="19" applyNumberFormat="1" applyFont="1" applyBorder="1" applyAlignment="1">
      <alignment horizontal="left" vertical="top" wrapText="1"/>
      <protection/>
    </xf>
    <xf numFmtId="49" fontId="7" fillId="0" borderId="30" xfId="19" applyNumberFormat="1" applyFont="1" applyBorder="1" applyAlignment="1">
      <alignment vertical="center" wrapText="1"/>
      <protection/>
    </xf>
    <xf numFmtId="3" fontId="7" fillId="0" borderId="31" xfId="19" applyNumberFormat="1" applyFont="1" applyBorder="1" applyAlignment="1">
      <alignment vertical="top"/>
      <protection/>
    </xf>
    <xf numFmtId="0" fontId="0" fillId="0" borderId="6" xfId="0" applyBorder="1" applyAlignment="1">
      <alignment/>
    </xf>
    <xf numFmtId="49" fontId="7" fillId="0" borderId="5" xfId="19" applyNumberFormat="1" applyFont="1" applyBorder="1" applyAlignment="1">
      <alignment horizontal="left" vertical="top" wrapText="1"/>
      <protection/>
    </xf>
    <xf numFmtId="49" fontId="7" fillId="0" borderId="5" xfId="19" applyNumberFormat="1" applyFont="1" applyBorder="1" applyAlignment="1">
      <alignment vertical="center" wrapText="1"/>
      <protection/>
    </xf>
    <xf numFmtId="3" fontId="7" fillId="0" borderId="6" xfId="19" applyNumberFormat="1" applyFont="1" applyBorder="1" applyAlignment="1">
      <alignment vertical="top"/>
      <protection/>
    </xf>
    <xf numFmtId="0" fontId="0" fillId="0" borderId="32" xfId="0" applyBorder="1" applyAlignment="1">
      <alignment/>
    </xf>
    <xf numFmtId="49" fontId="7" fillId="0" borderId="32" xfId="19" applyNumberFormat="1" applyFont="1" applyBorder="1" applyAlignment="1">
      <alignment horizontal="center" vertical="center" wrapText="1"/>
      <protection/>
    </xf>
    <xf numFmtId="3" fontId="7" fillId="0" borderId="33" xfId="19" applyNumberFormat="1" applyFont="1" applyBorder="1" applyAlignment="1">
      <alignment vertical="top"/>
      <protection/>
    </xf>
    <xf numFmtId="49" fontId="7" fillId="0" borderId="34" xfId="19" applyNumberFormat="1" applyFont="1" applyBorder="1" applyAlignment="1">
      <alignment horizontal="left" vertical="top" wrapText="1"/>
      <protection/>
    </xf>
    <xf numFmtId="49" fontId="7" fillId="0" borderId="35" xfId="19" applyNumberFormat="1" applyFont="1" applyBorder="1" applyAlignment="1">
      <alignment vertical="center" wrapText="1"/>
      <protection/>
    </xf>
    <xf numFmtId="49" fontId="7" fillId="0" borderId="13" xfId="19" applyNumberFormat="1" applyFont="1" applyBorder="1" applyAlignment="1">
      <alignment vertical="center" wrapText="1"/>
      <protection/>
    </xf>
    <xf numFmtId="49" fontId="15" fillId="0" borderId="3" xfId="19" applyNumberFormat="1" applyFont="1" applyBorder="1" applyAlignment="1">
      <alignment horizontal="center" vertical="top" wrapText="1"/>
      <protection/>
    </xf>
    <xf numFmtId="49" fontId="15" fillId="0" borderId="25" xfId="19" applyNumberFormat="1" applyFont="1" applyBorder="1" applyAlignment="1">
      <alignment horizontal="center" vertical="top" wrapText="1"/>
      <protection/>
    </xf>
    <xf numFmtId="3" fontId="15" fillId="0" borderId="33" xfId="19" applyNumberFormat="1" applyFont="1" applyBorder="1" applyAlignment="1">
      <alignment vertical="top"/>
      <protection/>
    </xf>
    <xf numFmtId="0" fontId="0" fillId="0" borderId="9" xfId="0" applyBorder="1" applyAlignment="1">
      <alignment/>
    </xf>
    <xf numFmtId="49" fontId="7" fillId="0" borderId="9" xfId="19" applyNumberFormat="1" applyFont="1" applyBorder="1" applyAlignment="1">
      <alignment horizontal="center" vertical="center" wrapText="1"/>
      <protection/>
    </xf>
    <xf numFmtId="3" fontId="15" fillId="0" borderId="12" xfId="19" applyNumberFormat="1" applyFont="1" applyBorder="1" applyAlignment="1">
      <alignment vertical="top"/>
      <protection/>
    </xf>
    <xf numFmtId="0" fontId="0" fillId="0" borderId="16" xfId="0" applyBorder="1" applyAlignment="1">
      <alignment/>
    </xf>
    <xf numFmtId="49" fontId="7" fillId="0" borderId="16" xfId="19" applyNumberFormat="1" applyFont="1" applyBorder="1" applyAlignment="1">
      <alignment horizontal="center" vertical="center" wrapText="1"/>
      <protection/>
    </xf>
    <xf numFmtId="49" fontId="7" fillId="0" borderId="36" xfId="19" applyNumberFormat="1" applyFont="1" applyBorder="1" applyAlignment="1">
      <alignment horizontal="left" vertical="top" wrapText="1"/>
      <protection/>
    </xf>
    <xf numFmtId="49" fontId="7" fillId="0" borderId="37" xfId="19" applyNumberFormat="1" applyFont="1" applyBorder="1" applyAlignment="1">
      <alignment vertical="center" wrapText="1"/>
      <protection/>
    </xf>
    <xf numFmtId="3" fontId="7" fillId="0" borderId="24" xfId="19" applyNumberFormat="1" applyFont="1" applyBorder="1" applyAlignment="1">
      <alignment vertical="top"/>
      <protection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/>
    </xf>
    <xf numFmtId="49" fontId="6" fillId="0" borderId="17" xfId="18" applyNumberFormat="1" applyFont="1" applyBorder="1" applyAlignment="1">
      <alignment horizontal="center" vertical="center" wrapText="1"/>
      <protection/>
    </xf>
    <xf numFmtId="49" fontId="6" fillId="0" borderId="39" xfId="18" applyNumberFormat="1" applyFont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2" xfId="0" applyBorder="1" applyAlignment="1">
      <alignment horizontal="right"/>
    </xf>
    <xf numFmtId="3" fontId="0" fillId="0" borderId="2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43" xfId="0" applyBorder="1" applyAlignment="1">
      <alignment horizontal="right"/>
    </xf>
    <xf numFmtId="0" fontId="0" fillId="0" borderId="39" xfId="0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49" fontId="6" fillId="0" borderId="17" xfId="19" applyNumberFormat="1" applyFont="1" applyBorder="1" applyAlignment="1">
      <alignment horizontal="center" vertical="center" wrapText="1"/>
      <protection/>
    </xf>
    <xf numFmtId="49" fontId="6" fillId="0" borderId="39" xfId="19" applyNumberFormat="1" applyFont="1" applyBorder="1" applyAlignment="1">
      <alignment horizontal="center" vertical="center" wrapText="1"/>
      <protection/>
    </xf>
    <xf numFmtId="49" fontId="6" fillId="0" borderId="17" xfId="19" applyNumberFormat="1" applyFont="1" applyBorder="1" applyAlignment="1">
      <alignment horizontal="center" vertical="top" wrapText="1"/>
      <protection/>
    </xf>
    <xf numFmtId="49" fontId="6" fillId="0" borderId="39" xfId="19" applyNumberFormat="1" applyFont="1" applyBorder="1" applyAlignment="1">
      <alignment horizontal="center" vertical="top" wrapText="1"/>
      <protection/>
    </xf>
    <xf numFmtId="49" fontId="13" fillId="0" borderId="10" xfId="19" applyNumberFormat="1" applyFont="1" applyBorder="1" applyAlignment="1">
      <alignment horizontal="center" vertical="top" wrapText="1"/>
      <protection/>
    </xf>
    <xf numFmtId="49" fontId="13" fillId="0" borderId="13" xfId="19" applyNumberFormat="1" applyFont="1" applyBorder="1" applyAlignment="1">
      <alignment horizontal="center" vertical="top" wrapText="1"/>
      <protection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36" xfId="19" applyNumberFormat="1" applyFont="1" applyBorder="1" applyAlignment="1">
      <alignment horizontal="center" vertical="top" wrapText="1"/>
      <protection/>
    </xf>
    <xf numFmtId="49" fontId="6" fillId="0" borderId="44" xfId="19" applyNumberFormat="1" applyFont="1" applyBorder="1" applyAlignment="1">
      <alignment horizontal="center" vertical="top" wrapText="1"/>
      <protection/>
    </xf>
    <xf numFmtId="3" fontId="0" fillId="0" borderId="41" xfId="0" applyNumberFormat="1" applyBorder="1" applyAlignment="1">
      <alignment horizontal="right"/>
    </xf>
    <xf numFmtId="49" fontId="6" fillId="0" borderId="4" xfId="19" applyNumberFormat="1" applyFont="1" applyBorder="1" applyAlignment="1">
      <alignment horizontal="center" vertical="top" wrapText="1"/>
      <protection/>
    </xf>
    <xf numFmtId="49" fontId="6" fillId="0" borderId="42" xfId="19" applyNumberFormat="1" applyFont="1" applyBorder="1" applyAlignment="1">
      <alignment horizontal="center" vertical="top" wrapText="1"/>
      <protection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5" fillId="0" borderId="10" xfId="19" applyNumberFormat="1" applyFont="1" applyBorder="1" applyAlignment="1">
      <alignment horizontal="center" vertical="top" wrapText="1"/>
      <protection/>
    </xf>
    <xf numFmtId="49" fontId="15" fillId="0" borderId="13" xfId="19" applyNumberFormat="1" applyFont="1" applyBorder="1" applyAlignment="1">
      <alignment horizontal="center" vertical="top" wrapText="1"/>
      <protection/>
    </xf>
    <xf numFmtId="49" fontId="15" fillId="0" borderId="34" xfId="19" applyNumberFormat="1" applyFont="1" applyBorder="1" applyAlignment="1">
      <alignment horizontal="center" vertical="top" wrapText="1"/>
      <protection/>
    </xf>
    <xf numFmtId="49" fontId="15" fillId="0" borderId="45" xfId="19" applyNumberFormat="1" applyFont="1" applyBorder="1" applyAlignment="1">
      <alignment horizontal="center" vertical="top" wrapText="1"/>
      <protection/>
    </xf>
    <xf numFmtId="3" fontId="0" fillId="0" borderId="6" xfId="0" applyNumberFormat="1" applyBorder="1" applyAlignment="1">
      <alignment horizontal="right"/>
    </xf>
    <xf numFmtId="49" fontId="7" fillId="0" borderId="8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49" fontId="15" fillId="0" borderId="46" xfId="19" applyNumberFormat="1" applyFont="1" applyBorder="1" applyAlignment="1">
      <alignment horizontal="center" vertical="top" wrapText="1"/>
      <protection/>
    </xf>
    <xf numFmtId="49" fontId="15" fillId="0" borderId="47" xfId="19" applyNumberFormat="1" applyFont="1" applyBorder="1" applyAlignment="1">
      <alignment horizontal="center" vertical="top" wrapText="1"/>
      <protection/>
    </xf>
    <xf numFmtId="49" fontId="7" fillId="0" borderId="36" xfId="19" applyNumberFormat="1" applyFont="1" applyBorder="1" applyAlignment="1">
      <alignment vertical="top" wrapText="1"/>
      <protection/>
    </xf>
    <xf numFmtId="49" fontId="7" fillId="0" borderId="37" xfId="19" applyNumberFormat="1" applyFont="1" applyBorder="1" applyAlignment="1">
      <alignment vertical="top" wrapText="1"/>
      <protection/>
    </xf>
    <xf numFmtId="49" fontId="7" fillId="0" borderId="38" xfId="19" applyNumberFormat="1" applyFont="1" applyBorder="1" applyAlignment="1">
      <alignment horizontal="left" vertical="top" wrapText="1"/>
      <protection/>
    </xf>
    <xf numFmtId="49" fontId="7" fillId="0" borderId="40" xfId="19" applyNumberFormat="1" applyFont="1" applyBorder="1" applyAlignment="1">
      <alignment vertical="center" wrapText="1"/>
      <protection/>
    </xf>
    <xf numFmtId="3" fontId="7" fillId="0" borderId="22" xfId="19" applyNumberFormat="1" applyFont="1" applyBorder="1" applyAlignment="1">
      <alignment vertical="top"/>
      <protection/>
    </xf>
  </cellXfs>
  <cellStyles count="13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IV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144" t="s">
        <v>508</v>
      </c>
      <c r="C1" s="144"/>
      <c r="D1" s="144"/>
      <c r="E1" s="144"/>
      <c r="F1" s="144"/>
    </row>
    <row r="2" spans="1:6" ht="36" customHeight="1">
      <c r="A2" s="26" t="s">
        <v>171</v>
      </c>
      <c r="B2" s="25" t="s">
        <v>87</v>
      </c>
      <c r="C2" s="25" t="s">
        <v>0</v>
      </c>
      <c r="D2" s="25" t="s">
        <v>1</v>
      </c>
      <c r="E2" s="26" t="s">
        <v>88</v>
      </c>
      <c r="F2" s="26" t="s">
        <v>89</v>
      </c>
    </row>
    <row r="3" spans="1:6" ht="36" customHeight="1">
      <c r="A3" s="92">
        <v>754</v>
      </c>
      <c r="B3" s="153" t="s">
        <v>172</v>
      </c>
      <c r="C3" s="154"/>
      <c r="D3" s="155"/>
      <c r="E3" s="93">
        <f>E4</f>
        <v>7360120</v>
      </c>
      <c r="F3" s="93">
        <f>F4</f>
        <v>7352000</v>
      </c>
    </row>
    <row r="4" spans="1:6" ht="37.5" customHeight="1">
      <c r="A4" s="89"/>
      <c r="B4" s="1" t="s">
        <v>38</v>
      </c>
      <c r="C4" s="142" t="s">
        <v>39</v>
      </c>
      <c r="D4" s="143"/>
      <c r="E4" s="2">
        <f>E6+E7+E8</f>
        <v>7360120</v>
      </c>
      <c r="F4" s="2">
        <f>SUM(F9:F33)</f>
        <v>7352000</v>
      </c>
    </row>
    <row r="5" spans="1:6" ht="9.75" customHeight="1">
      <c r="A5" s="90"/>
      <c r="B5" s="3"/>
      <c r="C5" s="4"/>
      <c r="D5" s="5"/>
      <c r="E5" s="6"/>
      <c r="F5" s="6"/>
    </row>
    <row r="6" spans="1:6" ht="22.5" customHeight="1">
      <c r="A6" s="90"/>
      <c r="B6" s="3"/>
      <c r="C6" s="10" t="s">
        <v>49</v>
      </c>
      <c r="D6" s="11" t="s">
        <v>4</v>
      </c>
      <c r="E6" s="12">
        <v>8000</v>
      </c>
      <c r="F6" s="12"/>
    </row>
    <row r="7" spans="1:6" ht="72" customHeight="1">
      <c r="A7" s="90"/>
      <c r="B7" s="3"/>
      <c r="C7" s="13" t="s">
        <v>48</v>
      </c>
      <c r="D7" s="14" t="s">
        <v>62</v>
      </c>
      <c r="E7" s="15">
        <v>7352000</v>
      </c>
      <c r="F7" s="15"/>
    </row>
    <row r="8" spans="1:6" ht="64.5" customHeight="1">
      <c r="A8" s="90"/>
      <c r="B8" s="3"/>
      <c r="C8" s="10" t="s">
        <v>63</v>
      </c>
      <c r="D8" s="11" t="s">
        <v>64</v>
      </c>
      <c r="E8" s="12">
        <v>120</v>
      </c>
      <c r="F8" s="12"/>
    </row>
    <row r="9" spans="1:6" ht="36" customHeight="1">
      <c r="A9" s="90"/>
      <c r="B9" s="3"/>
      <c r="C9" s="13" t="s">
        <v>50</v>
      </c>
      <c r="D9" s="14" t="s">
        <v>59</v>
      </c>
      <c r="E9" s="15"/>
      <c r="F9" s="15">
        <v>375000</v>
      </c>
    </row>
    <row r="10" spans="1:6" ht="30" customHeight="1">
      <c r="A10" s="90"/>
      <c r="B10" s="3"/>
      <c r="C10" s="13" t="s">
        <v>77</v>
      </c>
      <c r="D10" s="14" t="s">
        <v>78</v>
      </c>
      <c r="E10" s="15"/>
      <c r="F10" s="15">
        <v>57091</v>
      </c>
    </row>
    <row r="11" spans="1:6" ht="24.75" customHeight="1">
      <c r="A11" s="90"/>
      <c r="B11" s="3"/>
      <c r="C11" s="13" t="s">
        <v>40</v>
      </c>
      <c r="D11" s="16" t="s">
        <v>7</v>
      </c>
      <c r="E11" s="15"/>
      <c r="F11" s="15">
        <v>4853</v>
      </c>
    </row>
    <row r="12" spans="1:6" ht="33" customHeight="1">
      <c r="A12" s="90"/>
      <c r="B12" s="3"/>
      <c r="C12" s="13" t="s">
        <v>32</v>
      </c>
      <c r="D12" s="14" t="s">
        <v>33</v>
      </c>
      <c r="E12" s="15"/>
      <c r="F12" s="15">
        <v>5131090</v>
      </c>
    </row>
    <row r="13" spans="1:6" ht="32.25" customHeight="1">
      <c r="A13" s="90"/>
      <c r="B13" s="3"/>
      <c r="C13" s="13" t="s">
        <v>34</v>
      </c>
      <c r="D13" s="14" t="s">
        <v>35</v>
      </c>
      <c r="E13" s="15"/>
      <c r="F13" s="15">
        <v>371147</v>
      </c>
    </row>
    <row r="14" spans="1:6" ht="45" customHeight="1">
      <c r="A14" s="90"/>
      <c r="B14" s="3"/>
      <c r="C14" s="13" t="s">
        <v>36</v>
      </c>
      <c r="D14" s="14" t="s">
        <v>79</v>
      </c>
      <c r="E14" s="15"/>
      <c r="F14" s="17">
        <v>427420</v>
      </c>
    </row>
    <row r="15" spans="1:6" ht="46.5" customHeight="1">
      <c r="A15" s="90"/>
      <c r="B15" s="3"/>
      <c r="C15" s="13" t="s">
        <v>37</v>
      </c>
      <c r="D15" s="18" t="s">
        <v>57</v>
      </c>
      <c r="E15" s="15"/>
      <c r="F15" s="15">
        <v>308787</v>
      </c>
    </row>
    <row r="16" spans="1:6" ht="22.5" customHeight="1">
      <c r="A16" s="90"/>
      <c r="B16" s="3"/>
      <c r="C16" s="10" t="s">
        <v>41</v>
      </c>
      <c r="D16" s="11" t="s">
        <v>9</v>
      </c>
      <c r="E16" s="12"/>
      <c r="F16" s="12">
        <v>9948</v>
      </c>
    </row>
    <row r="17" spans="1:6" ht="23.25" customHeight="1">
      <c r="A17" s="90"/>
      <c r="B17" s="3"/>
      <c r="C17" s="10" t="s">
        <v>42</v>
      </c>
      <c r="D17" s="11" t="s">
        <v>11</v>
      </c>
      <c r="E17" s="12"/>
      <c r="F17" s="12">
        <v>1518</v>
      </c>
    </row>
    <row r="18" spans="1:6" ht="39.75" customHeight="1">
      <c r="A18" s="90"/>
      <c r="B18" s="3"/>
      <c r="C18" s="10" t="s">
        <v>51</v>
      </c>
      <c r="D18" s="11" t="s">
        <v>52</v>
      </c>
      <c r="E18" s="12"/>
      <c r="F18" s="12">
        <v>252042</v>
      </c>
    </row>
    <row r="19" spans="1:6" ht="26.25" customHeight="1">
      <c r="A19" s="90"/>
      <c r="B19" s="3"/>
      <c r="C19" s="10" t="s">
        <v>12</v>
      </c>
      <c r="D19" s="11" t="s">
        <v>13</v>
      </c>
      <c r="E19" s="12"/>
      <c r="F19" s="12">
        <v>135000</v>
      </c>
    </row>
    <row r="20" spans="1:6" ht="19.5" customHeight="1">
      <c r="A20" s="90"/>
      <c r="B20" s="3"/>
      <c r="C20" s="13" t="s">
        <v>14</v>
      </c>
      <c r="D20" s="14" t="s">
        <v>15</v>
      </c>
      <c r="E20" s="15"/>
      <c r="F20" s="15">
        <v>97000</v>
      </c>
    </row>
    <row r="21" spans="1:6" ht="23.25" customHeight="1">
      <c r="A21" s="90"/>
      <c r="B21" s="3"/>
      <c r="C21" s="13" t="s">
        <v>16</v>
      </c>
      <c r="D21" s="14" t="s">
        <v>17</v>
      </c>
      <c r="E21" s="15"/>
      <c r="F21" s="15">
        <v>10000</v>
      </c>
    </row>
    <row r="22" spans="1:6" ht="24.75" customHeight="1">
      <c r="A22" s="90"/>
      <c r="B22" s="3"/>
      <c r="C22" s="13" t="s">
        <v>24</v>
      </c>
      <c r="D22" s="14" t="s">
        <v>25</v>
      </c>
      <c r="E22" s="15"/>
      <c r="F22" s="15">
        <v>20000</v>
      </c>
    </row>
    <row r="23" spans="1:6" ht="25.5" customHeight="1">
      <c r="A23" s="90"/>
      <c r="B23" s="3"/>
      <c r="C23" s="19" t="s">
        <v>2</v>
      </c>
      <c r="D23" s="14" t="s">
        <v>3</v>
      </c>
      <c r="E23" s="15"/>
      <c r="F23" s="15">
        <v>96362</v>
      </c>
    </row>
    <row r="24" spans="1:6" ht="24" customHeight="1">
      <c r="A24" s="90"/>
      <c r="B24" s="3"/>
      <c r="C24" s="19" t="s">
        <v>53</v>
      </c>
      <c r="D24" s="14" t="s">
        <v>58</v>
      </c>
      <c r="E24" s="15"/>
      <c r="F24" s="15">
        <v>3600</v>
      </c>
    </row>
    <row r="25" spans="1:6" ht="30.75" customHeight="1">
      <c r="A25" s="90"/>
      <c r="B25" s="3"/>
      <c r="C25" s="19" t="s">
        <v>65</v>
      </c>
      <c r="D25" s="14" t="s">
        <v>67</v>
      </c>
      <c r="E25" s="15"/>
      <c r="F25" s="15">
        <v>3500</v>
      </c>
    </row>
    <row r="26" spans="1:6" ht="36" customHeight="1">
      <c r="A26" s="90"/>
      <c r="B26" s="3"/>
      <c r="C26" s="19" t="s">
        <v>66</v>
      </c>
      <c r="D26" s="14" t="s">
        <v>68</v>
      </c>
      <c r="E26" s="15"/>
      <c r="F26" s="15">
        <v>20000</v>
      </c>
    </row>
    <row r="27" spans="1:6" ht="24.75" customHeight="1">
      <c r="A27" s="90"/>
      <c r="B27" s="3"/>
      <c r="C27" s="13" t="s">
        <v>18</v>
      </c>
      <c r="D27" s="14" t="s">
        <v>19</v>
      </c>
      <c r="E27" s="15"/>
      <c r="F27" s="15">
        <v>7000</v>
      </c>
    </row>
    <row r="28" spans="1:6" ht="24" customHeight="1">
      <c r="A28" s="90"/>
      <c r="B28" s="3"/>
      <c r="C28" s="13" t="s">
        <v>20</v>
      </c>
      <c r="D28" s="14" t="s">
        <v>21</v>
      </c>
      <c r="E28" s="15"/>
      <c r="F28" s="15">
        <v>100</v>
      </c>
    </row>
    <row r="29" spans="1:6" ht="31.5" customHeight="1">
      <c r="A29" s="90"/>
      <c r="B29" s="3"/>
      <c r="C29" s="13" t="s">
        <v>43</v>
      </c>
      <c r="D29" s="14" t="s">
        <v>44</v>
      </c>
      <c r="E29" s="15"/>
      <c r="F29" s="15">
        <v>2500</v>
      </c>
    </row>
    <row r="30" spans="1:6" ht="24.75" customHeight="1">
      <c r="A30" s="90"/>
      <c r="B30" s="3"/>
      <c r="C30" s="13" t="s">
        <v>27</v>
      </c>
      <c r="D30" s="14" t="s">
        <v>26</v>
      </c>
      <c r="E30" s="15"/>
      <c r="F30" s="15">
        <v>11981</v>
      </c>
    </row>
    <row r="31" spans="1:6" ht="24" customHeight="1">
      <c r="A31" s="90"/>
      <c r="B31" s="3"/>
      <c r="C31" s="20" t="s">
        <v>30</v>
      </c>
      <c r="D31" s="14" t="s">
        <v>31</v>
      </c>
      <c r="E31" s="15"/>
      <c r="F31" s="15">
        <v>61</v>
      </c>
    </row>
    <row r="32" spans="1:6" ht="39.75" customHeight="1">
      <c r="A32" s="90"/>
      <c r="B32" s="3"/>
      <c r="C32" s="13" t="s">
        <v>70</v>
      </c>
      <c r="D32" s="14" t="s">
        <v>71</v>
      </c>
      <c r="E32" s="15"/>
      <c r="F32" s="15">
        <v>1000</v>
      </c>
    </row>
    <row r="33" spans="1:6" ht="32.25" customHeight="1">
      <c r="A33" s="90"/>
      <c r="B33" s="3"/>
      <c r="C33" s="21" t="s">
        <v>69</v>
      </c>
      <c r="D33" s="22" t="s">
        <v>72</v>
      </c>
      <c r="E33" s="23"/>
      <c r="F33" s="23">
        <v>5000</v>
      </c>
    </row>
    <row r="34" spans="1:6" ht="15">
      <c r="A34" s="90"/>
      <c r="B34" s="24"/>
      <c r="C34" s="7"/>
      <c r="D34" s="8"/>
      <c r="E34" s="9"/>
      <c r="F34" s="9"/>
    </row>
    <row r="35" spans="1:6" ht="12.75">
      <c r="A35" s="140"/>
      <c r="B35" s="145" t="s">
        <v>164</v>
      </c>
      <c r="C35" s="145"/>
      <c r="D35" s="146"/>
      <c r="E35" s="149">
        <f>E4</f>
        <v>7360120</v>
      </c>
      <c r="F35" s="151">
        <f>F4</f>
        <v>7352000</v>
      </c>
    </row>
    <row r="36" spans="1:6" ht="12.75">
      <c r="A36" s="141"/>
      <c r="B36" s="147"/>
      <c r="C36" s="147"/>
      <c r="D36" s="148"/>
      <c r="E36" s="150"/>
      <c r="F36" s="152"/>
    </row>
  </sheetData>
  <mergeCells count="7">
    <mergeCell ref="A35:A36"/>
    <mergeCell ref="C4:D4"/>
    <mergeCell ref="B1:F1"/>
    <mergeCell ref="B35:D36"/>
    <mergeCell ref="E35:E36"/>
    <mergeCell ref="F35:F36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IV1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144" t="s">
        <v>518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851</v>
      </c>
      <c r="B3" s="153" t="s">
        <v>173</v>
      </c>
      <c r="C3" s="154"/>
      <c r="D3" s="155"/>
      <c r="E3" s="98">
        <f>E4</f>
        <v>0</v>
      </c>
      <c r="F3" s="98">
        <f>F4</f>
        <v>5240</v>
      </c>
    </row>
    <row r="4" spans="1:6" ht="59.25" customHeight="1">
      <c r="A4" s="90"/>
      <c r="B4" s="27" t="s">
        <v>250</v>
      </c>
      <c r="C4" s="166" t="s">
        <v>117</v>
      </c>
      <c r="D4" s="167"/>
      <c r="E4" s="29"/>
      <c r="F4" s="29">
        <f>F6</f>
        <v>5240</v>
      </c>
    </row>
    <row r="5" spans="1:6" ht="15">
      <c r="A5" s="90"/>
      <c r="B5" s="30"/>
      <c r="C5" s="31"/>
      <c r="D5" s="32"/>
      <c r="E5" s="33"/>
      <c r="F5" s="33"/>
    </row>
    <row r="6" spans="1:8" ht="21" customHeight="1">
      <c r="A6" s="90"/>
      <c r="B6" s="30"/>
      <c r="C6" s="37" t="s">
        <v>251</v>
      </c>
      <c r="D6" s="38" t="s">
        <v>119</v>
      </c>
      <c r="E6" s="39"/>
      <c r="F6" s="39">
        <v>5240</v>
      </c>
      <c r="H6" s="49"/>
    </row>
    <row r="7" spans="1:6" ht="12" customHeight="1">
      <c r="A7" s="90"/>
      <c r="B7" s="30"/>
      <c r="C7" s="37"/>
      <c r="D7" s="38"/>
      <c r="E7" s="39"/>
      <c r="F7" s="39"/>
    </row>
    <row r="8" spans="1:6" s="99" customFormat="1" ht="21" customHeight="1">
      <c r="A8" s="91">
        <v>852</v>
      </c>
      <c r="B8" s="153" t="s">
        <v>174</v>
      </c>
      <c r="C8" s="154"/>
      <c r="D8" s="155"/>
      <c r="E8" s="98">
        <f>E9</f>
        <v>1100</v>
      </c>
      <c r="F8" s="98">
        <f>F9+F36+F40</f>
        <v>1364855</v>
      </c>
    </row>
    <row r="9" spans="1:6" ht="21" customHeight="1">
      <c r="A9" s="90"/>
      <c r="B9" s="27" t="s">
        <v>177</v>
      </c>
      <c r="C9" s="160" t="s">
        <v>178</v>
      </c>
      <c r="D9" s="161"/>
      <c r="E9" s="29">
        <f>E11</f>
        <v>1100</v>
      </c>
      <c r="F9" s="29">
        <f>SUM(F12:F35)</f>
        <v>1358511</v>
      </c>
    </row>
    <row r="10" spans="1:6" ht="15">
      <c r="A10" s="90"/>
      <c r="B10" s="30"/>
      <c r="C10" s="31"/>
      <c r="D10" s="32"/>
      <c r="E10" s="33"/>
      <c r="F10" s="33"/>
    </row>
    <row r="11" spans="1:6" ht="15">
      <c r="A11" s="90"/>
      <c r="B11" s="30"/>
      <c r="C11" s="37" t="s">
        <v>124</v>
      </c>
      <c r="D11" s="38" t="s">
        <v>4</v>
      </c>
      <c r="E11" s="39">
        <v>1100</v>
      </c>
      <c r="F11" s="39"/>
    </row>
    <row r="12" spans="1:8" ht="31.5" customHeight="1">
      <c r="A12" s="90"/>
      <c r="B12" s="30"/>
      <c r="C12" s="37" t="s">
        <v>151</v>
      </c>
      <c r="D12" s="38" t="s">
        <v>216</v>
      </c>
      <c r="E12" s="39"/>
      <c r="F12" s="39">
        <v>1700</v>
      </c>
      <c r="H12" s="49"/>
    </row>
    <row r="13" spans="1:8" ht="18" customHeight="1">
      <c r="A13" s="90"/>
      <c r="B13" s="30"/>
      <c r="C13" s="37" t="s">
        <v>183</v>
      </c>
      <c r="D13" s="38" t="s">
        <v>185</v>
      </c>
      <c r="E13" s="39"/>
      <c r="F13" s="39">
        <v>10800</v>
      </c>
      <c r="H13" s="49"/>
    </row>
    <row r="14" spans="1:6" ht="22.5" customHeight="1">
      <c r="A14" s="90"/>
      <c r="B14" s="30"/>
      <c r="C14" s="37" t="s">
        <v>127</v>
      </c>
      <c r="D14" s="38" t="s">
        <v>23</v>
      </c>
      <c r="E14" s="39"/>
      <c r="F14" s="39">
        <v>821927</v>
      </c>
    </row>
    <row r="15" spans="1:6" ht="21.75" customHeight="1">
      <c r="A15" s="90"/>
      <c r="B15" s="30"/>
      <c r="C15" s="37" t="s">
        <v>40</v>
      </c>
      <c r="D15" s="38" t="s">
        <v>7</v>
      </c>
      <c r="E15" s="39"/>
      <c r="F15" s="39">
        <v>64696</v>
      </c>
    </row>
    <row r="16" spans="1:6" ht="22.5" customHeight="1">
      <c r="A16" s="90"/>
      <c r="B16" s="30"/>
      <c r="C16" s="37" t="s">
        <v>41</v>
      </c>
      <c r="D16" s="38" t="s">
        <v>113</v>
      </c>
      <c r="E16" s="39"/>
      <c r="F16" s="39">
        <v>135106</v>
      </c>
    </row>
    <row r="17" spans="1:6" ht="21.75" customHeight="1">
      <c r="A17" s="90"/>
      <c r="B17" s="30"/>
      <c r="C17" s="37" t="s">
        <v>42</v>
      </c>
      <c r="D17" s="38" t="s">
        <v>11</v>
      </c>
      <c r="E17" s="39"/>
      <c r="F17" s="39">
        <v>21649</v>
      </c>
    </row>
    <row r="18" spans="1:6" ht="23.25" customHeight="1">
      <c r="A18" s="90"/>
      <c r="B18" s="30"/>
      <c r="C18" s="37" t="s">
        <v>128</v>
      </c>
      <c r="D18" s="38" t="s">
        <v>13</v>
      </c>
      <c r="E18" s="39"/>
      <c r="F18" s="39">
        <v>50183</v>
      </c>
    </row>
    <row r="19" spans="1:6" ht="23.25" customHeight="1">
      <c r="A19" s="90"/>
      <c r="B19" s="30"/>
      <c r="C19" s="37" t="s">
        <v>229</v>
      </c>
      <c r="D19" s="38" t="s">
        <v>232</v>
      </c>
      <c r="E19" s="39"/>
      <c r="F19" s="39">
        <v>60000</v>
      </c>
    </row>
    <row r="20" spans="1:6" ht="33.75" customHeight="1">
      <c r="A20" s="90"/>
      <c r="B20" s="30"/>
      <c r="C20" s="37" t="s">
        <v>230</v>
      </c>
      <c r="D20" s="38" t="s">
        <v>233</v>
      </c>
      <c r="E20" s="39"/>
      <c r="F20" s="39">
        <v>2050</v>
      </c>
    </row>
    <row r="21" spans="1:6" ht="33.75" customHeight="1">
      <c r="A21" s="90"/>
      <c r="B21" s="30"/>
      <c r="C21" s="37" t="s">
        <v>241</v>
      </c>
      <c r="D21" s="38" t="s">
        <v>242</v>
      </c>
      <c r="E21" s="39"/>
      <c r="F21" s="39">
        <v>2500</v>
      </c>
    </row>
    <row r="22" spans="1:6" ht="19.5" customHeight="1">
      <c r="A22" s="90"/>
      <c r="B22" s="30"/>
      <c r="C22" s="37" t="s">
        <v>129</v>
      </c>
      <c r="D22" s="38" t="s">
        <v>15</v>
      </c>
      <c r="E22" s="39"/>
      <c r="F22" s="39">
        <v>80000</v>
      </c>
    </row>
    <row r="23" spans="1:6" ht="17.25" customHeight="1">
      <c r="A23" s="90"/>
      <c r="B23" s="30"/>
      <c r="C23" s="37" t="s">
        <v>130</v>
      </c>
      <c r="D23" s="38" t="s">
        <v>17</v>
      </c>
      <c r="E23" s="39"/>
      <c r="F23" s="39">
        <v>20000</v>
      </c>
    </row>
    <row r="24" spans="1:6" ht="21" customHeight="1">
      <c r="A24" s="90"/>
      <c r="B24" s="30"/>
      <c r="C24" s="40" t="s">
        <v>29</v>
      </c>
      <c r="D24" s="38" t="s">
        <v>25</v>
      </c>
      <c r="E24" s="39"/>
      <c r="F24" s="39">
        <v>1000</v>
      </c>
    </row>
    <row r="25" spans="1:6" ht="24" customHeight="1">
      <c r="A25" s="90"/>
      <c r="B25" s="30"/>
      <c r="C25" s="40" t="s">
        <v>131</v>
      </c>
      <c r="D25" s="38" t="s">
        <v>136</v>
      </c>
      <c r="E25" s="39"/>
      <c r="F25" s="39">
        <v>25000</v>
      </c>
    </row>
    <row r="26" spans="1:6" ht="21.75" customHeight="1">
      <c r="A26" s="90"/>
      <c r="B26" s="30"/>
      <c r="C26" s="40" t="s">
        <v>53</v>
      </c>
      <c r="D26" s="38" t="s">
        <v>58</v>
      </c>
      <c r="E26" s="39"/>
      <c r="F26" s="39">
        <v>1500</v>
      </c>
    </row>
    <row r="27" spans="1:6" ht="33.75" customHeight="1">
      <c r="A27" s="90"/>
      <c r="B27" s="30"/>
      <c r="C27" s="37" t="s">
        <v>65</v>
      </c>
      <c r="D27" s="38" t="s">
        <v>67</v>
      </c>
      <c r="E27" s="39"/>
      <c r="F27" s="39">
        <v>1620</v>
      </c>
    </row>
    <row r="28" spans="1:6" ht="32.25" customHeight="1">
      <c r="A28" s="119"/>
      <c r="B28" s="79"/>
      <c r="C28" s="104" t="s">
        <v>66</v>
      </c>
      <c r="D28" s="105" t="s">
        <v>68</v>
      </c>
      <c r="E28" s="51"/>
      <c r="F28" s="51">
        <v>4000</v>
      </c>
    </row>
    <row r="29" spans="1:6" ht="21" customHeight="1">
      <c r="A29" s="89"/>
      <c r="B29" s="78"/>
      <c r="C29" s="137" t="s">
        <v>132</v>
      </c>
      <c r="D29" s="138" t="s">
        <v>137</v>
      </c>
      <c r="E29" s="139"/>
      <c r="F29" s="139">
        <v>2700</v>
      </c>
    </row>
    <row r="30" spans="1:6" ht="24" customHeight="1">
      <c r="A30" s="90"/>
      <c r="B30" s="30"/>
      <c r="C30" s="37" t="s">
        <v>133</v>
      </c>
      <c r="D30" s="38" t="s">
        <v>21</v>
      </c>
      <c r="E30" s="39"/>
      <c r="F30" s="39">
        <v>4500</v>
      </c>
    </row>
    <row r="31" spans="1:6" ht="32.25" customHeight="1">
      <c r="A31" s="90"/>
      <c r="B31" s="30"/>
      <c r="C31" s="41" t="s">
        <v>43</v>
      </c>
      <c r="D31" s="42" t="s">
        <v>138</v>
      </c>
      <c r="E31" s="43"/>
      <c r="F31" s="43">
        <v>40340</v>
      </c>
    </row>
    <row r="32" spans="1:6" ht="33.75" customHeight="1">
      <c r="A32" s="90"/>
      <c r="B32" s="30"/>
      <c r="C32" s="37" t="s">
        <v>214</v>
      </c>
      <c r="D32" s="38" t="s">
        <v>236</v>
      </c>
      <c r="E32" s="39"/>
      <c r="F32" s="39">
        <v>240</v>
      </c>
    </row>
    <row r="33" spans="1:6" ht="33" customHeight="1">
      <c r="A33" s="90"/>
      <c r="B33" s="30"/>
      <c r="C33" s="31" t="s">
        <v>75</v>
      </c>
      <c r="D33" s="32" t="s">
        <v>76</v>
      </c>
      <c r="E33" s="33"/>
      <c r="F33" s="33">
        <v>3000</v>
      </c>
    </row>
    <row r="34" spans="1:6" ht="36" customHeight="1">
      <c r="A34" s="90"/>
      <c r="B34" s="30"/>
      <c r="C34" s="31" t="s">
        <v>70</v>
      </c>
      <c r="D34" s="32" t="s">
        <v>146</v>
      </c>
      <c r="E34" s="33"/>
      <c r="F34" s="33">
        <v>500</v>
      </c>
    </row>
    <row r="35" spans="1:6" ht="31.5" customHeight="1">
      <c r="A35" s="90"/>
      <c r="B35" s="30"/>
      <c r="C35" s="47" t="s">
        <v>69</v>
      </c>
      <c r="D35" s="48" t="s">
        <v>72</v>
      </c>
      <c r="E35" s="39"/>
      <c r="F35" s="39">
        <v>3500</v>
      </c>
    </row>
    <row r="36" spans="1:6" ht="15">
      <c r="A36" s="90"/>
      <c r="B36" s="27" t="s">
        <v>248</v>
      </c>
      <c r="C36" s="160" t="s">
        <v>249</v>
      </c>
      <c r="D36" s="161"/>
      <c r="E36" s="29"/>
      <c r="F36" s="29">
        <f>F38</f>
        <v>2000</v>
      </c>
    </row>
    <row r="37" spans="1:6" ht="15">
      <c r="A37" s="90"/>
      <c r="B37" s="30"/>
      <c r="C37" s="31"/>
      <c r="D37" s="32"/>
      <c r="E37" s="33"/>
      <c r="F37" s="33"/>
    </row>
    <row r="38" spans="1:6" ht="33.75" customHeight="1">
      <c r="A38" s="90"/>
      <c r="B38" s="30"/>
      <c r="C38" s="37" t="s">
        <v>75</v>
      </c>
      <c r="D38" s="32" t="s">
        <v>76</v>
      </c>
      <c r="E38" s="39"/>
      <c r="F38" s="39">
        <v>2000</v>
      </c>
    </row>
    <row r="39" spans="1:8" ht="14.25" customHeight="1">
      <c r="A39" s="90"/>
      <c r="B39" s="30"/>
      <c r="C39" s="37"/>
      <c r="D39" s="38"/>
      <c r="E39" s="39"/>
      <c r="F39" s="39"/>
      <c r="H39" s="49"/>
    </row>
    <row r="40" spans="1:6" ht="15">
      <c r="A40" s="90"/>
      <c r="B40" s="27" t="s">
        <v>206</v>
      </c>
      <c r="C40" s="160" t="s">
        <v>114</v>
      </c>
      <c r="D40" s="161"/>
      <c r="E40" s="29"/>
      <c r="F40" s="29">
        <f>F42</f>
        <v>4344</v>
      </c>
    </row>
    <row r="41" spans="1:6" ht="14.25" customHeight="1">
      <c r="A41" s="90"/>
      <c r="B41" s="30"/>
      <c r="C41" s="37"/>
      <c r="D41" s="38"/>
      <c r="E41" s="39"/>
      <c r="F41" s="39"/>
    </row>
    <row r="42" spans="1:6" ht="33" customHeight="1">
      <c r="A42" s="90"/>
      <c r="B42" s="30"/>
      <c r="C42" s="37" t="s">
        <v>43</v>
      </c>
      <c r="D42" s="42" t="s">
        <v>138</v>
      </c>
      <c r="E42" s="39"/>
      <c r="F42" s="39">
        <v>4344</v>
      </c>
    </row>
    <row r="43" spans="1:6" ht="12.75" customHeight="1">
      <c r="A43" s="90"/>
      <c r="B43" s="79"/>
      <c r="C43" s="52"/>
      <c r="D43" s="50"/>
      <c r="E43" s="51"/>
      <c r="F43" s="51"/>
    </row>
    <row r="44" spans="1:6" ht="12.75">
      <c r="A44" s="140"/>
      <c r="B44" s="145" t="s">
        <v>505</v>
      </c>
      <c r="C44" s="145"/>
      <c r="D44" s="146"/>
      <c r="E44" s="158">
        <f>E9+E3</f>
        <v>1100</v>
      </c>
      <c r="F44" s="170">
        <f>F3+F8</f>
        <v>1370095</v>
      </c>
    </row>
    <row r="45" spans="1:6" ht="12.75">
      <c r="A45" s="141"/>
      <c r="B45" s="147"/>
      <c r="C45" s="147"/>
      <c r="D45" s="148"/>
      <c r="E45" s="159"/>
      <c r="F45" s="148"/>
    </row>
  </sheetData>
  <mergeCells count="11">
    <mergeCell ref="A44:A45"/>
    <mergeCell ref="C9:D9"/>
    <mergeCell ref="B1:F1"/>
    <mergeCell ref="B44:D45"/>
    <mergeCell ref="E44:E45"/>
    <mergeCell ref="F44:F45"/>
    <mergeCell ref="B8:D8"/>
    <mergeCell ref="C36:D36"/>
    <mergeCell ref="C40:D40"/>
    <mergeCell ref="B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IV1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144" t="s">
        <v>519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851</v>
      </c>
      <c r="B3" s="153" t="s">
        <v>173</v>
      </c>
      <c r="C3" s="154"/>
      <c r="D3" s="155"/>
      <c r="E3" s="98">
        <f>E4</f>
        <v>0</v>
      </c>
      <c r="F3" s="98">
        <f>F4</f>
        <v>14668</v>
      </c>
    </row>
    <row r="4" spans="1:6" ht="59.25" customHeight="1">
      <c r="A4" s="90"/>
      <c r="B4" s="27" t="s">
        <v>250</v>
      </c>
      <c r="C4" s="166" t="s">
        <v>117</v>
      </c>
      <c r="D4" s="167"/>
      <c r="E4" s="29"/>
      <c r="F4" s="29">
        <f>F6</f>
        <v>14668</v>
      </c>
    </row>
    <row r="5" spans="1:6" ht="15">
      <c r="A5" s="90"/>
      <c r="B5" s="30"/>
      <c r="C5" s="31"/>
      <c r="D5" s="32"/>
      <c r="E5" s="33"/>
      <c r="F5" s="33"/>
    </row>
    <row r="6" spans="1:8" ht="21" customHeight="1">
      <c r="A6" s="90"/>
      <c r="B6" s="30"/>
      <c r="C6" s="37" t="s">
        <v>251</v>
      </c>
      <c r="D6" s="38" t="s">
        <v>119</v>
      </c>
      <c r="E6" s="39"/>
      <c r="F6" s="39">
        <v>14668</v>
      </c>
      <c r="H6" s="49"/>
    </row>
    <row r="7" spans="1:6" ht="12" customHeight="1">
      <c r="A7" s="90"/>
      <c r="B7" s="30"/>
      <c r="C7" s="37"/>
      <c r="D7" s="38"/>
      <c r="E7" s="39"/>
      <c r="F7" s="39"/>
    </row>
    <row r="8" spans="1:6" s="99" customFormat="1" ht="31.5" customHeight="1">
      <c r="A8" s="91">
        <v>852</v>
      </c>
      <c r="B8" s="153" t="s">
        <v>174</v>
      </c>
      <c r="C8" s="154"/>
      <c r="D8" s="155"/>
      <c r="E8" s="98">
        <f>E9</f>
        <v>5268</v>
      </c>
      <c r="F8" s="98">
        <f>F9+F41+F45</f>
        <v>1451567</v>
      </c>
    </row>
    <row r="9" spans="1:6" ht="15">
      <c r="A9" s="90"/>
      <c r="B9" s="27" t="s">
        <v>177</v>
      </c>
      <c r="C9" s="160" t="s">
        <v>178</v>
      </c>
      <c r="D9" s="161"/>
      <c r="E9" s="29">
        <f>SUM(E11:E14)</f>
        <v>5268</v>
      </c>
      <c r="F9" s="29">
        <f>SUM(F15:F40)</f>
        <v>1444954</v>
      </c>
    </row>
    <row r="10" spans="1:6" ht="15">
      <c r="A10" s="90"/>
      <c r="B10" s="30"/>
      <c r="C10" s="31"/>
      <c r="D10" s="32"/>
      <c r="E10" s="33"/>
      <c r="F10" s="33"/>
    </row>
    <row r="11" spans="1:6" ht="45.75" customHeight="1">
      <c r="A11" s="90"/>
      <c r="B11" s="30"/>
      <c r="C11" s="37" t="s">
        <v>244</v>
      </c>
      <c r="D11" s="38" t="s">
        <v>245</v>
      </c>
      <c r="E11" s="39">
        <v>348</v>
      </c>
      <c r="F11" s="39"/>
    </row>
    <row r="12" spans="1:6" ht="90">
      <c r="A12" s="90"/>
      <c r="B12" s="30"/>
      <c r="C12" s="37" t="s">
        <v>243</v>
      </c>
      <c r="D12" s="38" t="s">
        <v>246</v>
      </c>
      <c r="E12" s="39">
        <v>900</v>
      </c>
      <c r="F12" s="39"/>
    </row>
    <row r="13" spans="1:6" ht="15">
      <c r="A13" s="90"/>
      <c r="B13" s="30"/>
      <c r="C13" s="31" t="s">
        <v>237</v>
      </c>
      <c r="D13" s="32" t="s">
        <v>238</v>
      </c>
      <c r="E13" s="33">
        <v>2920</v>
      </c>
      <c r="F13" s="33"/>
    </row>
    <row r="14" spans="1:6" ht="15">
      <c r="A14" s="90"/>
      <c r="B14" s="30"/>
      <c r="C14" s="37" t="s">
        <v>124</v>
      </c>
      <c r="D14" s="38" t="s">
        <v>4</v>
      </c>
      <c r="E14" s="39">
        <v>1100</v>
      </c>
      <c r="F14" s="39"/>
    </row>
    <row r="15" spans="1:8" ht="31.5" customHeight="1">
      <c r="A15" s="90"/>
      <c r="B15" s="30"/>
      <c r="C15" s="37" t="s">
        <v>151</v>
      </c>
      <c r="D15" s="38" t="s">
        <v>216</v>
      </c>
      <c r="E15" s="39"/>
      <c r="F15" s="39">
        <v>30606</v>
      </c>
      <c r="H15" s="49"/>
    </row>
    <row r="16" spans="1:8" ht="18" customHeight="1">
      <c r="A16" s="90"/>
      <c r="B16" s="30"/>
      <c r="C16" s="37" t="s">
        <v>183</v>
      </c>
      <c r="D16" s="38" t="s">
        <v>185</v>
      </c>
      <c r="E16" s="39"/>
      <c r="F16" s="39">
        <v>19000</v>
      </c>
      <c r="H16" s="49"/>
    </row>
    <row r="17" spans="1:6" ht="22.5" customHeight="1">
      <c r="A17" s="90"/>
      <c r="B17" s="30"/>
      <c r="C17" s="37" t="s">
        <v>127</v>
      </c>
      <c r="D17" s="38" t="s">
        <v>23</v>
      </c>
      <c r="E17" s="39"/>
      <c r="F17" s="39">
        <v>807490</v>
      </c>
    </row>
    <row r="18" spans="1:6" ht="21.75" customHeight="1">
      <c r="A18" s="90"/>
      <c r="B18" s="30"/>
      <c r="C18" s="37" t="s">
        <v>40</v>
      </c>
      <c r="D18" s="38" t="s">
        <v>7</v>
      </c>
      <c r="E18" s="39"/>
      <c r="F18" s="39">
        <v>65260</v>
      </c>
    </row>
    <row r="19" spans="1:6" ht="22.5" customHeight="1">
      <c r="A19" s="90"/>
      <c r="B19" s="30"/>
      <c r="C19" s="37" t="s">
        <v>41</v>
      </c>
      <c r="D19" s="38" t="s">
        <v>113</v>
      </c>
      <c r="E19" s="39"/>
      <c r="F19" s="39">
        <v>138123</v>
      </c>
    </row>
    <row r="20" spans="1:6" ht="21.75" customHeight="1">
      <c r="A20" s="90"/>
      <c r="B20" s="30"/>
      <c r="C20" s="37" t="s">
        <v>42</v>
      </c>
      <c r="D20" s="38" t="s">
        <v>11</v>
      </c>
      <c r="E20" s="39"/>
      <c r="F20" s="39">
        <v>22132</v>
      </c>
    </row>
    <row r="21" spans="1:6" ht="21.75" customHeight="1">
      <c r="A21" s="90"/>
      <c r="B21" s="30"/>
      <c r="C21" s="37" t="s">
        <v>54</v>
      </c>
      <c r="D21" s="38" t="s">
        <v>55</v>
      </c>
      <c r="E21" s="39"/>
      <c r="F21" s="39">
        <v>500</v>
      </c>
    </row>
    <row r="22" spans="1:6" ht="23.25" customHeight="1">
      <c r="A22" s="90"/>
      <c r="B22" s="30"/>
      <c r="C22" s="37" t="s">
        <v>128</v>
      </c>
      <c r="D22" s="38" t="s">
        <v>13</v>
      </c>
      <c r="E22" s="39"/>
      <c r="F22" s="39">
        <v>59957</v>
      </c>
    </row>
    <row r="23" spans="1:6" ht="23.25" customHeight="1">
      <c r="A23" s="90"/>
      <c r="B23" s="30"/>
      <c r="C23" s="37" t="s">
        <v>229</v>
      </c>
      <c r="D23" s="38" t="s">
        <v>232</v>
      </c>
      <c r="E23" s="39"/>
      <c r="F23" s="39">
        <v>84240</v>
      </c>
    </row>
    <row r="24" spans="1:6" ht="33.75" customHeight="1">
      <c r="A24" s="90"/>
      <c r="B24" s="30"/>
      <c r="C24" s="37" t="s">
        <v>230</v>
      </c>
      <c r="D24" s="38" t="s">
        <v>233</v>
      </c>
      <c r="E24" s="39"/>
      <c r="F24" s="39">
        <v>6400</v>
      </c>
    </row>
    <row r="25" spans="1:6" ht="33.75" customHeight="1">
      <c r="A25" s="119"/>
      <c r="B25" s="79"/>
      <c r="C25" s="104" t="s">
        <v>241</v>
      </c>
      <c r="D25" s="105" t="s">
        <v>242</v>
      </c>
      <c r="E25" s="51"/>
      <c r="F25" s="51">
        <v>5000</v>
      </c>
    </row>
    <row r="26" spans="1:6" ht="19.5" customHeight="1">
      <c r="A26" s="89"/>
      <c r="B26" s="78"/>
      <c r="C26" s="137" t="s">
        <v>129</v>
      </c>
      <c r="D26" s="138" t="s">
        <v>15</v>
      </c>
      <c r="E26" s="139"/>
      <c r="F26" s="139">
        <v>62292</v>
      </c>
    </row>
    <row r="27" spans="1:6" ht="17.25" customHeight="1">
      <c r="A27" s="90"/>
      <c r="B27" s="30"/>
      <c r="C27" s="37" t="s">
        <v>130</v>
      </c>
      <c r="D27" s="38" t="s">
        <v>17</v>
      </c>
      <c r="E27" s="39"/>
      <c r="F27" s="39">
        <v>24000</v>
      </c>
    </row>
    <row r="28" spans="1:6" ht="21" customHeight="1">
      <c r="A28" s="90"/>
      <c r="B28" s="30"/>
      <c r="C28" s="40" t="s">
        <v>29</v>
      </c>
      <c r="D28" s="38" t="s">
        <v>25</v>
      </c>
      <c r="E28" s="39"/>
      <c r="F28" s="39">
        <v>3300</v>
      </c>
    </row>
    <row r="29" spans="1:6" ht="24" customHeight="1">
      <c r="A29" s="90"/>
      <c r="B29" s="30"/>
      <c r="C29" s="40" t="s">
        <v>131</v>
      </c>
      <c r="D29" s="38" t="s">
        <v>136</v>
      </c>
      <c r="E29" s="39"/>
      <c r="F29" s="39">
        <v>45219</v>
      </c>
    </row>
    <row r="30" spans="1:6" ht="21.75" customHeight="1">
      <c r="A30" s="90"/>
      <c r="B30" s="30"/>
      <c r="C30" s="40" t="s">
        <v>53</v>
      </c>
      <c r="D30" s="38" t="s">
        <v>58</v>
      </c>
      <c r="E30" s="39"/>
      <c r="F30" s="39">
        <v>1630</v>
      </c>
    </row>
    <row r="31" spans="1:6" ht="33.75" customHeight="1">
      <c r="A31" s="90"/>
      <c r="B31" s="30"/>
      <c r="C31" s="37" t="s">
        <v>65</v>
      </c>
      <c r="D31" s="38" t="s">
        <v>67</v>
      </c>
      <c r="E31" s="39"/>
      <c r="F31" s="39">
        <v>3800</v>
      </c>
    </row>
    <row r="32" spans="1:6" ht="32.25" customHeight="1">
      <c r="A32" s="90"/>
      <c r="B32" s="30"/>
      <c r="C32" s="37" t="s">
        <v>66</v>
      </c>
      <c r="D32" s="38" t="s">
        <v>68</v>
      </c>
      <c r="E32" s="39"/>
      <c r="F32" s="39">
        <v>6600</v>
      </c>
    </row>
    <row r="33" spans="1:6" ht="21" customHeight="1">
      <c r="A33" s="90"/>
      <c r="B33" s="30"/>
      <c r="C33" s="37" t="s">
        <v>132</v>
      </c>
      <c r="D33" s="38" t="s">
        <v>137</v>
      </c>
      <c r="E33" s="39"/>
      <c r="F33" s="39">
        <v>3000</v>
      </c>
    </row>
    <row r="34" spans="1:6" ht="24" customHeight="1">
      <c r="A34" s="90"/>
      <c r="B34" s="30"/>
      <c r="C34" s="37" t="s">
        <v>133</v>
      </c>
      <c r="D34" s="38" t="s">
        <v>21</v>
      </c>
      <c r="E34" s="39"/>
      <c r="F34" s="39">
        <v>16800</v>
      </c>
    </row>
    <row r="35" spans="1:6" ht="32.25" customHeight="1">
      <c r="A35" s="90"/>
      <c r="B35" s="30"/>
      <c r="C35" s="41" t="s">
        <v>43</v>
      </c>
      <c r="D35" s="42" t="s">
        <v>138</v>
      </c>
      <c r="E35" s="43"/>
      <c r="F35" s="43">
        <v>35863</v>
      </c>
    </row>
    <row r="36" spans="1:6" ht="22.5" customHeight="1">
      <c r="A36" s="90"/>
      <c r="B36" s="30"/>
      <c r="C36" s="41" t="s">
        <v>159</v>
      </c>
      <c r="D36" s="42" t="s">
        <v>26</v>
      </c>
      <c r="E36" s="43"/>
      <c r="F36" s="43">
        <v>845</v>
      </c>
    </row>
    <row r="37" spans="1:6" ht="33.75" customHeight="1">
      <c r="A37" s="90"/>
      <c r="B37" s="30"/>
      <c r="C37" s="37" t="s">
        <v>214</v>
      </c>
      <c r="D37" s="38" t="s">
        <v>236</v>
      </c>
      <c r="E37" s="39"/>
      <c r="F37" s="39">
        <v>197</v>
      </c>
    </row>
    <row r="38" spans="1:6" ht="33" customHeight="1">
      <c r="A38" s="90"/>
      <c r="B38" s="30"/>
      <c r="C38" s="31" t="s">
        <v>75</v>
      </c>
      <c r="D38" s="32" t="s">
        <v>76</v>
      </c>
      <c r="E38" s="33"/>
      <c r="F38" s="33">
        <v>1200</v>
      </c>
    </row>
    <row r="39" spans="1:6" ht="36" customHeight="1">
      <c r="A39" s="90"/>
      <c r="B39" s="30"/>
      <c r="C39" s="31" t="s">
        <v>70</v>
      </c>
      <c r="D39" s="32" t="s">
        <v>146</v>
      </c>
      <c r="E39" s="33"/>
      <c r="F39" s="33">
        <v>500</v>
      </c>
    </row>
    <row r="40" spans="1:6" ht="31.5" customHeight="1">
      <c r="A40" s="90"/>
      <c r="B40" s="30"/>
      <c r="C40" s="47" t="s">
        <v>69</v>
      </c>
      <c r="D40" s="48" t="s">
        <v>72</v>
      </c>
      <c r="E40" s="39"/>
      <c r="F40" s="39">
        <v>1000</v>
      </c>
    </row>
    <row r="41" spans="1:6" ht="15">
      <c r="A41" s="90"/>
      <c r="B41" s="27" t="s">
        <v>248</v>
      </c>
      <c r="C41" s="160" t="s">
        <v>249</v>
      </c>
      <c r="D41" s="161"/>
      <c r="E41" s="29"/>
      <c r="F41" s="29">
        <f>F43</f>
        <v>3500</v>
      </c>
    </row>
    <row r="42" spans="1:6" ht="15">
      <c r="A42" s="90"/>
      <c r="B42" s="30"/>
      <c r="C42" s="137"/>
      <c r="D42" s="138"/>
      <c r="E42" s="139"/>
      <c r="F42" s="139"/>
    </row>
    <row r="43" spans="1:6" ht="33.75" customHeight="1">
      <c r="A43" s="90"/>
      <c r="B43" s="30"/>
      <c r="C43" s="37" t="s">
        <v>75</v>
      </c>
      <c r="D43" s="38" t="s">
        <v>76</v>
      </c>
      <c r="E43" s="39"/>
      <c r="F43" s="39">
        <v>3500</v>
      </c>
    </row>
    <row r="44" spans="1:8" ht="14.25" customHeight="1">
      <c r="A44" s="90"/>
      <c r="B44" s="30"/>
      <c r="C44" s="37"/>
      <c r="D44" s="38"/>
      <c r="E44" s="39"/>
      <c r="F44" s="39"/>
      <c r="H44" s="49"/>
    </row>
    <row r="45" spans="1:6" ht="15">
      <c r="A45" s="90"/>
      <c r="B45" s="27" t="s">
        <v>206</v>
      </c>
      <c r="C45" s="160" t="s">
        <v>114</v>
      </c>
      <c r="D45" s="161"/>
      <c r="E45" s="29"/>
      <c r="F45" s="29">
        <f>F47</f>
        <v>3113</v>
      </c>
    </row>
    <row r="46" spans="1:6" ht="14.25" customHeight="1">
      <c r="A46" s="90"/>
      <c r="B46" s="30"/>
      <c r="C46" s="37"/>
      <c r="D46" s="38"/>
      <c r="E46" s="39"/>
      <c r="F46" s="39"/>
    </row>
    <row r="47" spans="1:6" ht="33" customHeight="1">
      <c r="A47" s="90"/>
      <c r="B47" s="30"/>
      <c r="C47" s="37" t="s">
        <v>43</v>
      </c>
      <c r="D47" s="42" t="s">
        <v>138</v>
      </c>
      <c r="E47" s="39"/>
      <c r="F47" s="39">
        <v>3113</v>
      </c>
    </row>
    <row r="48" spans="1:6" ht="12.75" customHeight="1">
      <c r="A48" s="90"/>
      <c r="B48" s="79"/>
      <c r="C48" s="52"/>
      <c r="D48" s="50"/>
      <c r="E48" s="51"/>
      <c r="F48" s="51"/>
    </row>
    <row r="49" spans="1:6" ht="12.75">
      <c r="A49" s="140"/>
      <c r="B49" s="145" t="s">
        <v>505</v>
      </c>
      <c r="C49" s="145"/>
      <c r="D49" s="146"/>
      <c r="E49" s="158">
        <f>E3+E8</f>
        <v>5268</v>
      </c>
      <c r="F49" s="170">
        <f>F3+F8</f>
        <v>1466235</v>
      </c>
    </row>
    <row r="50" spans="1:6" ht="12.75">
      <c r="A50" s="141"/>
      <c r="B50" s="147"/>
      <c r="C50" s="147"/>
      <c r="D50" s="148"/>
      <c r="E50" s="159"/>
      <c r="F50" s="148"/>
    </row>
  </sheetData>
  <mergeCells count="11">
    <mergeCell ref="B1:F1"/>
    <mergeCell ref="B49:D50"/>
    <mergeCell ref="E49:E50"/>
    <mergeCell ref="F49:F50"/>
    <mergeCell ref="B8:D8"/>
    <mergeCell ref="B3:D3"/>
    <mergeCell ref="C4:D4"/>
    <mergeCell ref="C41:D41"/>
    <mergeCell ref="C45:D45"/>
    <mergeCell ref="A49:A50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144" t="s">
        <v>520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851</v>
      </c>
      <c r="B3" s="153" t="s">
        <v>173</v>
      </c>
      <c r="C3" s="154"/>
      <c r="D3" s="155"/>
      <c r="E3" s="98">
        <f>E4</f>
        <v>0</v>
      </c>
      <c r="F3" s="98">
        <f>F4</f>
        <v>3175</v>
      </c>
    </row>
    <row r="4" spans="1:6" ht="59.25" customHeight="1">
      <c r="A4" s="90"/>
      <c r="B4" s="27" t="s">
        <v>250</v>
      </c>
      <c r="C4" s="166" t="s">
        <v>117</v>
      </c>
      <c r="D4" s="167"/>
      <c r="E4" s="29"/>
      <c r="F4" s="29">
        <f>F6</f>
        <v>3175</v>
      </c>
    </row>
    <row r="5" spans="1:6" ht="15">
      <c r="A5" s="90"/>
      <c r="B5" s="30"/>
      <c r="C5" s="31"/>
      <c r="D5" s="32"/>
      <c r="E5" s="33"/>
      <c r="F5" s="33"/>
    </row>
    <row r="6" spans="1:8" ht="21" customHeight="1">
      <c r="A6" s="90"/>
      <c r="B6" s="30"/>
      <c r="C6" s="37" t="s">
        <v>251</v>
      </c>
      <c r="D6" s="38" t="s">
        <v>119</v>
      </c>
      <c r="E6" s="39"/>
      <c r="F6" s="39">
        <v>3175</v>
      </c>
      <c r="H6" s="49"/>
    </row>
    <row r="7" spans="1:6" ht="12" customHeight="1">
      <c r="A7" s="90"/>
      <c r="B7" s="30"/>
      <c r="C7" s="37"/>
      <c r="D7" s="38"/>
      <c r="E7" s="39"/>
      <c r="F7" s="39"/>
    </row>
    <row r="8" spans="1:6" s="99" customFormat="1" ht="31.5" customHeight="1">
      <c r="A8" s="91">
        <v>852</v>
      </c>
      <c r="B8" s="153" t="s">
        <v>174</v>
      </c>
      <c r="C8" s="154"/>
      <c r="D8" s="155"/>
      <c r="E8" s="98">
        <f>E9</f>
        <v>100</v>
      </c>
      <c r="F8" s="98">
        <f>F9</f>
        <v>153418</v>
      </c>
    </row>
    <row r="9" spans="1:6" ht="15">
      <c r="A9" s="90"/>
      <c r="B9" s="27" t="s">
        <v>177</v>
      </c>
      <c r="C9" s="160" t="s">
        <v>178</v>
      </c>
      <c r="D9" s="161"/>
      <c r="E9" s="29">
        <f>E11</f>
        <v>100</v>
      </c>
      <c r="F9" s="29">
        <f>SUM(F12:F29)</f>
        <v>153418</v>
      </c>
    </row>
    <row r="10" spans="1:6" ht="15">
      <c r="A10" s="90"/>
      <c r="B10" s="30"/>
      <c r="C10" s="31"/>
      <c r="D10" s="32"/>
      <c r="E10" s="33"/>
      <c r="F10" s="33"/>
    </row>
    <row r="11" spans="1:6" ht="15">
      <c r="A11" s="90"/>
      <c r="B11" s="30"/>
      <c r="C11" s="37" t="s">
        <v>124</v>
      </c>
      <c r="D11" s="38" t="s">
        <v>4</v>
      </c>
      <c r="E11" s="39">
        <v>100</v>
      </c>
      <c r="F11" s="39"/>
    </row>
    <row r="12" spans="1:8" ht="18" customHeight="1">
      <c r="A12" s="90"/>
      <c r="B12" s="30"/>
      <c r="C12" s="37" t="s">
        <v>183</v>
      </c>
      <c r="D12" s="38" t="s">
        <v>185</v>
      </c>
      <c r="E12" s="39"/>
      <c r="F12" s="39">
        <v>2100</v>
      </c>
      <c r="H12" s="49"/>
    </row>
    <row r="13" spans="1:6" ht="22.5" customHeight="1">
      <c r="A13" s="90"/>
      <c r="B13" s="30"/>
      <c r="C13" s="37" t="s">
        <v>127</v>
      </c>
      <c r="D13" s="38" t="s">
        <v>23</v>
      </c>
      <c r="E13" s="39"/>
      <c r="F13" s="39">
        <v>51616</v>
      </c>
    </row>
    <row r="14" spans="1:6" ht="21.75" customHeight="1">
      <c r="A14" s="90"/>
      <c r="B14" s="30"/>
      <c r="C14" s="37" t="s">
        <v>40</v>
      </c>
      <c r="D14" s="38" t="s">
        <v>7</v>
      </c>
      <c r="E14" s="39"/>
      <c r="F14" s="39">
        <v>4098</v>
      </c>
    </row>
    <row r="15" spans="1:6" ht="22.5" customHeight="1">
      <c r="A15" s="90"/>
      <c r="B15" s="30"/>
      <c r="C15" s="37" t="s">
        <v>41</v>
      </c>
      <c r="D15" s="38" t="s">
        <v>113</v>
      </c>
      <c r="E15" s="39"/>
      <c r="F15" s="39">
        <v>8875</v>
      </c>
    </row>
    <row r="16" spans="1:6" ht="21.75" customHeight="1">
      <c r="A16" s="90"/>
      <c r="B16" s="30"/>
      <c r="C16" s="37" t="s">
        <v>42</v>
      </c>
      <c r="D16" s="38" t="s">
        <v>11</v>
      </c>
      <c r="E16" s="39"/>
      <c r="F16" s="39">
        <v>1365</v>
      </c>
    </row>
    <row r="17" spans="1:6" ht="23.25" customHeight="1">
      <c r="A17" s="90"/>
      <c r="B17" s="30"/>
      <c r="C17" s="37" t="s">
        <v>128</v>
      </c>
      <c r="D17" s="38" t="s">
        <v>13</v>
      </c>
      <c r="E17" s="39"/>
      <c r="F17" s="39">
        <v>22730</v>
      </c>
    </row>
    <row r="18" spans="1:6" ht="27" customHeight="1">
      <c r="A18" s="90"/>
      <c r="B18" s="30"/>
      <c r="C18" s="37" t="s">
        <v>229</v>
      </c>
      <c r="D18" s="38" t="s">
        <v>232</v>
      </c>
      <c r="E18" s="39"/>
      <c r="F18" s="39">
        <v>23571</v>
      </c>
    </row>
    <row r="19" spans="1:6" ht="33.75" customHeight="1">
      <c r="A19" s="90"/>
      <c r="B19" s="30"/>
      <c r="C19" s="37" t="s">
        <v>247</v>
      </c>
      <c r="D19" s="38" t="s">
        <v>242</v>
      </c>
      <c r="E19" s="39"/>
      <c r="F19" s="39">
        <v>2184</v>
      </c>
    </row>
    <row r="20" spans="1:6" ht="19.5" customHeight="1">
      <c r="A20" s="90"/>
      <c r="B20" s="30"/>
      <c r="C20" s="37" t="s">
        <v>129</v>
      </c>
      <c r="D20" s="38" t="s">
        <v>15</v>
      </c>
      <c r="E20" s="39"/>
      <c r="F20" s="39">
        <v>7100</v>
      </c>
    </row>
    <row r="21" spans="1:6" ht="17.25" customHeight="1">
      <c r="A21" s="90"/>
      <c r="B21" s="30"/>
      <c r="C21" s="37" t="s">
        <v>130</v>
      </c>
      <c r="D21" s="38" t="s">
        <v>17</v>
      </c>
      <c r="E21" s="39"/>
      <c r="F21" s="39">
        <v>350</v>
      </c>
    </row>
    <row r="22" spans="1:6" ht="24" customHeight="1">
      <c r="A22" s="90"/>
      <c r="B22" s="30"/>
      <c r="C22" s="40" t="s">
        <v>131</v>
      </c>
      <c r="D22" s="38" t="s">
        <v>136</v>
      </c>
      <c r="E22" s="39"/>
      <c r="F22" s="39">
        <v>20840</v>
      </c>
    </row>
    <row r="23" spans="1:6" ht="21.75" customHeight="1">
      <c r="A23" s="90"/>
      <c r="B23" s="30"/>
      <c r="C23" s="40" t="s">
        <v>53</v>
      </c>
      <c r="D23" s="38" t="s">
        <v>58</v>
      </c>
      <c r="E23" s="39"/>
      <c r="F23" s="39">
        <v>672</v>
      </c>
    </row>
    <row r="24" spans="1:6" ht="33.75" customHeight="1">
      <c r="A24" s="90"/>
      <c r="B24" s="30"/>
      <c r="C24" s="37" t="s">
        <v>65</v>
      </c>
      <c r="D24" s="38" t="s">
        <v>67</v>
      </c>
      <c r="E24" s="39"/>
      <c r="F24" s="39">
        <v>1200</v>
      </c>
    </row>
    <row r="25" spans="1:6" ht="32.25" customHeight="1">
      <c r="A25" s="90"/>
      <c r="B25" s="30"/>
      <c r="C25" s="37" t="s">
        <v>66</v>
      </c>
      <c r="D25" s="38" t="s">
        <v>68</v>
      </c>
      <c r="E25" s="39"/>
      <c r="F25" s="39">
        <v>1500</v>
      </c>
    </row>
    <row r="26" spans="1:6" ht="21" customHeight="1">
      <c r="A26" s="90"/>
      <c r="B26" s="30"/>
      <c r="C26" s="37" t="s">
        <v>132</v>
      </c>
      <c r="D26" s="38" t="s">
        <v>19</v>
      </c>
      <c r="E26" s="39"/>
      <c r="F26" s="39">
        <v>2758</v>
      </c>
    </row>
    <row r="27" spans="1:6" ht="24" customHeight="1">
      <c r="A27" s="90"/>
      <c r="B27" s="30"/>
      <c r="C27" s="37" t="s">
        <v>133</v>
      </c>
      <c r="D27" s="38" t="s">
        <v>21</v>
      </c>
      <c r="E27" s="39"/>
      <c r="F27" s="39">
        <v>520</v>
      </c>
    </row>
    <row r="28" spans="1:6" ht="32.25" customHeight="1">
      <c r="A28" s="119"/>
      <c r="B28" s="79"/>
      <c r="C28" s="104" t="s">
        <v>43</v>
      </c>
      <c r="D28" s="105" t="s">
        <v>44</v>
      </c>
      <c r="E28" s="51"/>
      <c r="F28" s="51">
        <v>1839</v>
      </c>
    </row>
    <row r="29" spans="1:6" ht="33" customHeight="1">
      <c r="A29" s="89"/>
      <c r="B29" s="78"/>
      <c r="C29" s="190" t="s">
        <v>75</v>
      </c>
      <c r="D29" s="191" t="s">
        <v>76</v>
      </c>
      <c r="E29" s="192"/>
      <c r="F29" s="192">
        <v>100</v>
      </c>
    </row>
    <row r="30" spans="1:6" ht="12.75" customHeight="1">
      <c r="A30" s="90"/>
      <c r="B30" s="79"/>
      <c r="C30" s="52"/>
      <c r="D30" s="50"/>
      <c r="E30" s="51"/>
      <c r="F30" s="51"/>
    </row>
    <row r="31" spans="1:6" ht="12.75">
      <c r="A31" s="140"/>
      <c r="B31" s="145" t="s">
        <v>505</v>
      </c>
      <c r="C31" s="145"/>
      <c r="D31" s="146"/>
      <c r="E31" s="158">
        <f>E3+E8</f>
        <v>100</v>
      </c>
      <c r="F31" s="158">
        <f>F3+F8</f>
        <v>156593</v>
      </c>
    </row>
    <row r="32" spans="1:6" ht="12.75">
      <c r="A32" s="141"/>
      <c r="B32" s="147"/>
      <c r="C32" s="147"/>
      <c r="D32" s="148"/>
      <c r="E32" s="159"/>
      <c r="F32" s="159"/>
    </row>
  </sheetData>
  <mergeCells count="9">
    <mergeCell ref="A31:A32"/>
    <mergeCell ref="C9:D9"/>
    <mergeCell ref="B1:F1"/>
    <mergeCell ref="B31:D32"/>
    <mergeCell ref="E31:E32"/>
    <mergeCell ref="F31:F32"/>
    <mergeCell ref="B8:D8"/>
    <mergeCell ref="B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4"/>
  <sheetViews>
    <sheetView workbookViewId="0" topLeftCell="A1">
      <selection activeCell="J4" sqref="J4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144" t="s">
        <v>513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101" t="s">
        <v>255</v>
      </c>
      <c r="B3" s="153" t="s">
        <v>254</v>
      </c>
      <c r="C3" s="154"/>
      <c r="D3" s="155"/>
      <c r="E3" s="98">
        <f>E4+E14</f>
        <v>278329</v>
      </c>
      <c r="F3" s="98">
        <f>F4+F14</f>
        <v>437197</v>
      </c>
    </row>
    <row r="4" spans="1:6" ht="31.5" customHeight="1">
      <c r="A4" s="90"/>
      <c r="B4" s="27" t="s">
        <v>256</v>
      </c>
      <c r="C4" s="166" t="s">
        <v>257</v>
      </c>
      <c r="D4" s="167"/>
      <c r="E4" s="29">
        <f>E6+E7</f>
        <v>278329</v>
      </c>
      <c r="F4" s="29">
        <f>F8+F9</f>
        <v>278330</v>
      </c>
    </row>
    <row r="5" spans="1:6" ht="15">
      <c r="A5" s="90"/>
      <c r="B5" s="30"/>
      <c r="C5" s="31"/>
      <c r="D5" s="32"/>
      <c r="E5" s="33"/>
      <c r="F5" s="33"/>
    </row>
    <row r="6" spans="1:6" ht="45">
      <c r="A6" s="90"/>
      <c r="B6" s="30"/>
      <c r="C6" s="31" t="s">
        <v>368</v>
      </c>
      <c r="D6" s="32" t="s">
        <v>369</v>
      </c>
      <c r="E6" s="33">
        <v>177120</v>
      </c>
      <c r="F6" s="33"/>
    </row>
    <row r="7" spans="1:6" ht="75">
      <c r="A7" s="90"/>
      <c r="B7" s="30"/>
      <c r="C7" s="41" t="s">
        <v>364</v>
      </c>
      <c r="D7" s="42" t="s">
        <v>365</v>
      </c>
      <c r="E7" s="43">
        <v>101209</v>
      </c>
      <c r="F7" s="43"/>
    </row>
    <row r="8" spans="1:8" ht="15.75" customHeight="1">
      <c r="A8" s="90"/>
      <c r="B8" s="30"/>
      <c r="C8" s="55" t="s">
        <v>366</v>
      </c>
      <c r="D8" s="73" t="s">
        <v>367</v>
      </c>
      <c r="E8" s="39"/>
      <c r="F8" s="39">
        <v>101210</v>
      </c>
      <c r="H8" s="49"/>
    </row>
    <row r="9" spans="1:8" ht="15.75" customHeight="1">
      <c r="A9" s="90"/>
      <c r="B9" s="30"/>
      <c r="C9" s="55" t="s">
        <v>131</v>
      </c>
      <c r="D9" s="73" t="s">
        <v>3</v>
      </c>
      <c r="E9" s="39"/>
      <c r="F9" s="39">
        <v>177120</v>
      </c>
      <c r="H9" s="49"/>
    </row>
    <row r="10" spans="1:8" ht="14.25" customHeight="1">
      <c r="A10" s="90"/>
      <c r="B10" s="30"/>
      <c r="C10" s="55"/>
      <c r="D10" s="73"/>
      <c r="E10" s="39"/>
      <c r="F10" s="39"/>
      <c r="H10" s="49"/>
    </row>
    <row r="11" spans="1:8" ht="24" customHeight="1">
      <c r="A11" s="90"/>
      <c r="B11" s="30"/>
      <c r="C11" s="175" t="s">
        <v>362</v>
      </c>
      <c r="D11" s="176"/>
      <c r="E11" s="39"/>
      <c r="F11" s="39"/>
      <c r="H11" s="49"/>
    </row>
    <row r="12" spans="1:8" ht="21" customHeight="1">
      <c r="A12" s="90"/>
      <c r="B12" s="30"/>
      <c r="C12" s="177" t="s">
        <v>363</v>
      </c>
      <c r="D12" s="178"/>
      <c r="E12" s="39"/>
      <c r="F12" s="39"/>
      <c r="H12" s="49"/>
    </row>
    <row r="13" spans="1:6" ht="12" customHeight="1">
      <c r="A13" s="90"/>
      <c r="B13" s="30"/>
      <c r="C13" s="37"/>
      <c r="D13" s="38"/>
      <c r="E13" s="39"/>
      <c r="F13" s="39"/>
    </row>
    <row r="14" spans="1:6" ht="31.5" customHeight="1">
      <c r="A14" s="90"/>
      <c r="B14" s="27" t="s">
        <v>258</v>
      </c>
      <c r="C14" s="166" t="s">
        <v>259</v>
      </c>
      <c r="D14" s="167"/>
      <c r="E14" s="29"/>
      <c r="F14" s="29">
        <f>F16</f>
        <v>158867</v>
      </c>
    </row>
    <row r="15" spans="1:6" ht="15">
      <c r="A15" s="90"/>
      <c r="B15" s="30"/>
      <c r="C15" s="31"/>
      <c r="D15" s="32"/>
      <c r="E15" s="33"/>
      <c r="F15" s="33"/>
    </row>
    <row r="16" spans="1:6" ht="75">
      <c r="A16" s="90"/>
      <c r="B16" s="30"/>
      <c r="C16" s="31" t="s">
        <v>182</v>
      </c>
      <c r="D16" s="32" t="s">
        <v>370</v>
      </c>
      <c r="E16" s="33"/>
      <c r="F16" s="33">
        <v>158867</v>
      </c>
    </row>
    <row r="17" spans="1:6" ht="15">
      <c r="A17" s="90"/>
      <c r="B17" s="30"/>
      <c r="C17" s="37"/>
      <c r="D17" s="38" t="s">
        <v>371</v>
      </c>
      <c r="E17" s="39"/>
      <c r="F17" s="39">
        <v>83939</v>
      </c>
    </row>
    <row r="18" spans="1:6" ht="15">
      <c r="A18" s="90"/>
      <c r="B18" s="30"/>
      <c r="C18" s="31"/>
      <c r="D18" s="32" t="s">
        <v>372</v>
      </c>
      <c r="E18" s="33"/>
      <c r="F18" s="33">
        <v>74928</v>
      </c>
    </row>
    <row r="19" spans="1:8" ht="15.75" customHeight="1">
      <c r="A19" s="90"/>
      <c r="B19" s="30"/>
      <c r="C19" s="55"/>
      <c r="D19" s="73"/>
      <c r="E19" s="39"/>
      <c r="F19" s="39"/>
      <c r="H19" s="49"/>
    </row>
    <row r="20" spans="1:8" ht="24" customHeight="1">
      <c r="A20" s="90"/>
      <c r="B20" s="30"/>
      <c r="C20" s="175" t="s">
        <v>362</v>
      </c>
      <c r="D20" s="176"/>
      <c r="E20" s="39"/>
      <c r="F20" s="39"/>
      <c r="H20" s="49"/>
    </row>
    <row r="21" spans="1:8" ht="21" customHeight="1">
      <c r="A21" s="90"/>
      <c r="B21" s="30"/>
      <c r="C21" s="177" t="s">
        <v>363</v>
      </c>
      <c r="D21" s="178"/>
      <c r="E21" s="39"/>
      <c r="F21" s="39"/>
      <c r="H21" s="49"/>
    </row>
    <row r="22" spans="1:6" ht="12" customHeight="1">
      <c r="A22" s="90"/>
      <c r="B22" s="30"/>
      <c r="C22" s="37"/>
      <c r="D22" s="38"/>
      <c r="E22" s="39"/>
      <c r="F22" s="39"/>
    </row>
    <row r="23" spans="1:6" s="99" customFormat="1" ht="31.5" customHeight="1">
      <c r="A23" s="91">
        <v>600</v>
      </c>
      <c r="B23" s="153" t="s">
        <v>176</v>
      </c>
      <c r="C23" s="154"/>
      <c r="D23" s="155"/>
      <c r="E23" s="98">
        <f>E24</f>
        <v>38548306</v>
      </c>
      <c r="F23" s="98">
        <f>F24</f>
        <v>5683781</v>
      </c>
    </row>
    <row r="24" spans="1:6" ht="15">
      <c r="A24" s="90"/>
      <c r="B24" s="27" t="s">
        <v>156</v>
      </c>
      <c r="C24" s="160" t="s">
        <v>299</v>
      </c>
      <c r="D24" s="161"/>
      <c r="E24" s="29">
        <f>E26+E27+E39+E40+E41+E46+E53</f>
        <v>38548306</v>
      </c>
      <c r="F24" s="29">
        <f>F28+F54+F55</f>
        <v>5683781</v>
      </c>
    </row>
    <row r="25" spans="1:6" ht="15">
      <c r="A25" s="90"/>
      <c r="B25" s="30"/>
      <c r="C25" s="31"/>
      <c r="D25" s="32"/>
      <c r="E25" s="33"/>
      <c r="F25" s="33"/>
    </row>
    <row r="26" spans="1:6" ht="30">
      <c r="A26" s="90"/>
      <c r="B26" s="30"/>
      <c r="C26" s="34" t="s">
        <v>377</v>
      </c>
      <c r="D26" s="35" t="s">
        <v>379</v>
      </c>
      <c r="E26" s="36">
        <v>25000</v>
      </c>
      <c r="F26" s="36"/>
    </row>
    <row r="27" spans="1:6" ht="45">
      <c r="A27" s="90"/>
      <c r="B27" s="30"/>
      <c r="C27" s="37" t="s">
        <v>378</v>
      </c>
      <c r="D27" s="38" t="s">
        <v>380</v>
      </c>
      <c r="E27" s="39">
        <v>25000</v>
      </c>
      <c r="F27" s="39"/>
    </row>
    <row r="28" spans="1:6" ht="60">
      <c r="A28" s="90"/>
      <c r="B28" s="30"/>
      <c r="C28" s="37" t="s">
        <v>190</v>
      </c>
      <c r="D28" s="38" t="s">
        <v>390</v>
      </c>
      <c r="E28" s="39"/>
      <c r="F28" s="39">
        <f>SUM(F30:F38)</f>
        <v>2559461</v>
      </c>
    </row>
    <row r="29" spans="1:6" ht="15">
      <c r="A29" s="90"/>
      <c r="B29" s="30"/>
      <c r="C29" s="37"/>
      <c r="D29" s="38" t="s">
        <v>165</v>
      </c>
      <c r="E29" s="39"/>
      <c r="F29" s="39"/>
    </row>
    <row r="30" spans="1:6" ht="15">
      <c r="A30" s="90"/>
      <c r="B30" s="30"/>
      <c r="C30" s="37"/>
      <c r="D30" s="103" t="s">
        <v>391</v>
      </c>
      <c r="E30" s="39"/>
      <c r="F30" s="106">
        <v>668836</v>
      </c>
    </row>
    <row r="31" spans="1:6" ht="15">
      <c r="A31" s="90"/>
      <c r="B31" s="30"/>
      <c r="C31" s="37"/>
      <c r="D31" s="103" t="s">
        <v>392</v>
      </c>
      <c r="E31" s="39"/>
      <c r="F31" s="107">
        <v>130562</v>
      </c>
    </row>
    <row r="32" spans="1:6" ht="15">
      <c r="A32" s="90"/>
      <c r="B32" s="30"/>
      <c r="C32" s="37"/>
      <c r="D32" s="103" t="s">
        <v>393</v>
      </c>
      <c r="E32" s="39"/>
      <c r="F32" s="107">
        <v>278907</v>
      </c>
    </row>
    <row r="33" spans="1:6" ht="15">
      <c r="A33" s="90"/>
      <c r="B33" s="30"/>
      <c r="C33" s="37"/>
      <c r="D33" s="103" t="s">
        <v>394</v>
      </c>
      <c r="E33" s="39"/>
      <c r="F33" s="107">
        <v>605466</v>
      </c>
    </row>
    <row r="34" spans="1:6" ht="15">
      <c r="A34" s="90"/>
      <c r="B34" s="30"/>
      <c r="C34" s="37"/>
      <c r="D34" s="103" t="s">
        <v>395</v>
      </c>
      <c r="E34" s="39"/>
      <c r="F34" s="107">
        <v>731426</v>
      </c>
    </row>
    <row r="35" spans="1:6" ht="15">
      <c r="A35" s="90"/>
      <c r="B35" s="30"/>
      <c r="C35" s="37"/>
      <c r="D35" s="103" t="s">
        <v>400</v>
      </c>
      <c r="E35" s="39"/>
      <c r="F35" s="107">
        <v>113564</v>
      </c>
    </row>
    <row r="36" spans="1:6" ht="15.75" customHeight="1">
      <c r="A36" s="90"/>
      <c r="B36" s="30"/>
      <c r="C36" s="37"/>
      <c r="D36" s="103" t="s">
        <v>401</v>
      </c>
      <c r="E36" s="39"/>
      <c r="F36" s="107">
        <v>10000</v>
      </c>
    </row>
    <row r="37" spans="1:6" ht="15">
      <c r="A37" s="90"/>
      <c r="B37" s="30"/>
      <c r="C37" s="37"/>
      <c r="D37" s="103" t="s">
        <v>398</v>
      </c>
      <c r="E37" s="39"/>
      <c r="F37" s="108">
        <v>10700</v>
      </c>
    </row>
    <row r="38" spans="1:6" ht="15">
      <c r="A38" s="90"/>
      <c r="B38" s="30"/>
      <c r="C38" s="37"/>
      <c r="D38" s="103" t="s">
        <v>399</v>
      </c>
      <c r="E38" s="39"/>
      <c r="F38" s="108">
        <v>10000</v>
      </c>
    </row>
    <row r="39" spans="1:6" ht="60">
      <c r="A39" s="90"/>
      <c r="B39" s="30"/>
      <c r="C39" s="37" t="s">
        <v>359</v>
      </c>
      <c r="D39" s="38" t="s">
        <v>360</v>
      </c>
      <c r="E39" s="39">
        <v>400000</v>
      </c>
      <c r="F39" s="39"/>
    </row>
    <row r="40" spans="1:6" ht="60" customHeight="1">
      <c r="A40" s="90"/>
      <c r="B40" s="30"/>
      <c r="C40" s="37" t="s">
        <v>373</v>
      </c>
      <c r="D40" s="38" t="s">
        <v>375</v>
      </c>
      <c r="E40" s="39">
        <v>29713781</v>
      </c>
      <c r="F40" s="39"/>
    </row>
    <row r="41" spans="1:6" ht="80.25" customHeight="1">
      <c r="A41" s="90"/>
      <c r="B41" s="30"/>
      <c r="C41" s="37" t="s">
        <v>381</v>
      </c>
      <c r="D41" s="38" t="s">
        <v>387</v>
      </c>
      <c r="E41" s="39">
        <f>E43+E44+E45</f>
        <v>1789000</v>
      </c>
      <c r="F41" s="39"/>
    </row>
    <row r="42" spans="1:6" ht="16.5" customHeight="1">
      <c r="A42" s="90"/>
      <c r="B42" s="30"/>
      <c r="C42" s="37"/>
      <c r="D42" s="38" t="s">
        <v>165</v>
      </c>
      <c r="E42" s="39"/>
      <c r="F42" s="39"/>
    </row>
    <row r="43" spans="1:6" ht="16.5" customHeight="1">
      <c r="A43" s="90"/>
      <c r="B43" s="30"/>
      <c r="C43" s="37"/>
      <c r="D43" s="38" t="s">
        <v>383</v>
      </c>
      <c r="E43" s="39">
        <v>604000</v>
      </c>
      <c r="F43" s="39"/>
    </row>
    <row r="44" spans="1:6" ht="21.75" customHeight="1">
      <c r="A44" s="90"/>
      <c r="B44" s="30"/>
      <c r="C44" s="37"/>
      <c r="D44" s="38" t="s">
        <v>385</v>
      </c>
      <c r="E44" s="39">
        <v>1115000</v>
      </c>
      <c r="F44" s="39"/>
    </row>
    <row r="45" spans="1:6" ht="21.75" customHeight="1">
      <c r="A45" s="90"/>
      <c r="B45" s="30"/>
      <c r="C45" s="37"/>
      <c r="D45" s="38" t="s">
        <v>386</v>
      </c>
      <c r="E45" s="39">
        <v>70000</v>
      </c>
      <c r="F45" s="39"/>
    </row>
    <row r="46" spans="1:9" ht="60" customHeight="1">
      <c r="A46" s="90"/>
      <c r="B46" s="30"/>
      <c r="C46" s="37" t="s">
        <v>382</v>
      </c>
      <c r="D46" s="38" t="s">
        <v>387</v>
      </c>
      <c r="E46" s="39">
        <f>E48+E50+E51+E52+E49</f>
        <v>2647325</v>
      </c>
      <c r="F46" s="39"/>
      <c r="I46" s="49"/>
    </row>
    <row r="47" spans="1:6" ht="16.5" customHeight="1">
      <c r="A47" s="90"/>
      <c r="B47" s="30"/>
      <c r="C47" s="37"/>
      <c r="D47" s="38" t="s">
        <v>165</v>
      </c>
      <c r="E47" s="39"/>
      <c r="F47" s="39"/>
    </row>
    <row r="48" spans="1:6" ht="16.5" customHeight="1">
      <c r="A48" s="90"/>
      <c r="B48" s="30"/>
      <c r="C48" s="37"/>
      <c r="D48" s="38" t="s">
        <v>383</v>
      </c>
      <c r="E48" s="39">
        <v>1205308</v>
      </c>
      <c r="F48" s="39"/>
    </row>
    <row r="49" spans="1:6" ht="16.5" customHeight="1">
      <c r="A49" s="90"/>
      <c r="B49" s="30"/>
      <c r="C49" s="37"/>
      <c r="D49" s="38" t="s">
        <v>385</v>
      </c>
      <c r="E49" s="39">
        <v>359002</v>
      </c>
      <c r="F49" s="39"/>
    </row>
    <row r="50" spans="1:6" ht="21.75" customHeight="1">
      <c r="A50" s="90"/>
      <c r="B50" s="30"/>
      <c r="C50" s="37"/>
      <c r="D50" s="38" t="s">
        <v>384</v>
      </c>
      <c r="E50" s="39">
        <v>137013</v>
      </c>
      <c r="F50" s="39"/>
    </row>
    <row r="51" spans="1:6" ht="21.75" customHeight="1">
      <c r="A51" s="90"/>
      <c r="B51" s="30"/>
      <c r="C51" s="37"/>
      <c r="D51" s="38" t="s">
        <v>388</v>
      </c>
      <c r="E51" s="39">
        <v>500000</v>
      </c>
      <c r="F51" s="39"/>
    </row>
    <row r="52" spans="1:6" ht="21.75" customHeight="1">
      <c r="A52" s="90"/>
      <c r="B52" s="30"/>
      <c r="C52" s="37"/>
      <c r="D52" s="38" t="s">
        <v>389</v>
      </c>
      <c r="E52" s="39">
        <v>446002</v>
      </c>
      <c r="F52" s="39"/>
    </row>
    <row r="53" spans="1:6" ht="45">
      <c r="A53" s="90"/>
      <c r="B53" s="30"/>
      <c r="C53" s="37" t="s">
        <v>374</v>
      </c>
      <c r="D53" s="38" t="s">
        <v>376</v>
      </c>
      <c r="E53" s="39">
        <v>3948200</v>
      </c>
      <c r="F53" s="39"/>
    </row>
    <row r="54" spans="1:8" ht="23.25" customHeight="1">
      <c r="A54" s="90"/>
      <c r="B54" s="30"/>
      <c r="C54" s="37" t="s">
        <v>90</v>
      </c>
      <c r="D54" s="38" t="s">
        <v>403</v>
      </c>
      <c r="E54" s="39"/>
      <c r="F54" s="39">
        <v>2416000</v>
      </c>
      <c r="H54" s="49"/>
    </row>
    <row r="55" spans="1:6" ht="76.5" customHeight="1">
      <c r="A55" s="90"/>
      <c r="B55" s="30"/>
      <c r="C55" s="37" t="s">
        <v>402</v>
      </c>
      <c r="D55" s="38" t="s">
        <v>404</v>
      </c>
      <c r="E55" s="39"/>
      <c r="F55" s="39">
        <v>708320</v>
      </c>
    </row>
    <row r="56" spans="1:8" ht="24" customHeight="1">
      <c r="A56" s="90"/>
      <c r="B56" s="30"/>
      <c r="C56" s="175" t="s">
        <v>362</v>
      </c>
      <c r="D56" s="176"/>
      <c r="E56" s="39"/>
      <c r="F56" s="39"/>
      <c r="H56" s="49"/>
    </row>
    <row r="57" spans="1:8" ht="21" customHeight="1">
      <c r="A57" s="90"/>
      <c r="B57" s="30"/>
      <c r="C57" s="177" t="s">
        <v>407</v>
      </c>
      <c r="D57" s="178"/>
      <c r="E57" s="39"/>
      <c r="F57" s="39"/>
      <c r="H57" s="49"/>
    </row>
    <row r="58" spans="1:6" ht="13.5" customHeight="1">
      <c r="A58" s="90"/>
      <c r="B58" s="30"/>
      <c r="C58" s="104"/>
      <c r="D58" s="105"/>
      <c r="E58" s="51"/>
      <c r="F58" s="51"/>
    </row>
    <row r="59" spans="1:6" s="99" customFormat="1" ht="31.5" customHeight="1">
      <c r="A59" s="91">
        <v>630</v>
      </c>
      <c r="B59" s="153" t="s">
        <v>300</v>
      </c>
      <c r="C59" s="154"/>
      <c r="D59" s="155"/>
      <c r="E59" s="98">
        <f>E60+E75</f>
        <v>993162</v>
      </c>
      <c r="F59" s="98">
        <f>F60+F75</f>
        <v>1214152</v>
      </c>
    </row>
    <row r="60" spans="1:6" ht="15">
      <c r="A60" s="90"/>
      <c r="B60" s="27" t="s">
        <v>261</v>
      </c>
      <c r="C60" s="160" t="s">
        <v>301</v>
      </c>
      <c r="D60" s="161"/>
      <c r="E60" s="29">
        <f>E68</f>
        <v>993162</v>
      </c>
      <c r="F60" s="29">
        <f>F62+F63+F64+F69+F70</f>
        <v>1196520</v>
      </c>
    </row>
    <row r="61" spans="1:6" ht="15">
      <c r="A61" s="90"/>
      <c r="B61" s="30"/>
      <c r="C61" s="31"/>
      <c r="D61" s="32"/>
      <c r="E61" s="33"/>
      <c r="F61" s="33"/>
    </row>
    <row r="62" spans="1:6" ht="45">
      <c r="A62" s="90"/>
      <c r="B62" s="30"/>
      <c r="C62" s="31" t="s">
        <v>120</v>
      </c>
      <c r="D62" s="32" t="s">
        <v>140</v>
      </c>
      <c r="E62" s="33"/>
      <c r="F62" s="33">
        <v>20000</v>
      </c>
    </row>
    <row r="63" spans="1:6" ht="15">
      <c r="A63" s="90"/>
      <c r="B63" s="30"/>
      <c r="C63" s="31" t="s">
        <v>128</v>
      </c>
      <c r="D63" s="32" t="s">
        <v>13</v>
      </c>
      <c r="E63" s="33"/>
      <c r="F63" s="33">
        <v>2000</v>
      </c>
    </row>
    <row r="64" spans="1:6" ht="15">
      <c r="A64" s="90"/>
      <c r="B64" s="30"/>
      <c r="C64" s="31" t="s">
        <v>131</v>
      </c>
      <c r="D64" s="32" t="s">
        <v>3</v>
      </c>
      <c r="E64" s="33"/>
      <c r="F64" s="33">
        <v>19000</v>
      </c>
    </row>
    <row r="65" spans="1:6" ht="12.75">
      <c r="A65" s="90"/>
      <c r="B65" s="90"/>
      <c r="C65" s="97"/>
      <c r="D65" s="109"/>
      <c r="E65" s="90"/>
      <c r="F65" s="90"/>
    </row>
    <row r="66" spans="1:8" ht="24" customHeight="1">
      <c r="A66" s="90"/>
      <c r="B66" s="30"/>
      <c r="C66" s="182" t="s">
        <v>362</v>
      </c>
      <c r="D66" s="182"/>
      <c r="E66" s="36"/>
      <c r="F66" s="36"/>
      <c r="H66" s="49"/>
    </row>
    <row r="67" spans="1:8" ht="21" customHeight="1">
      <c r="A67" s="90"/>
      <c r="B67" s="30"/>
      <c r="C67" s="177" t="s">
        <v>408</v>
      </c>
      <c r="D67" s="178"/>
      <c r="E67" s="39"/>
      <c r="F67" s="39"/>
      <c r="H67" s="49"/>
    </row>
    <row r="68" spans="1:6" ht="66" customHeight="1">
      <c r="A68" s="90"/>
      <c r="B68" s="30"/>
      <c r="C68" s="31" t="s">
        <v>373</v>
      </c>
      <c r="D68" s="42" t="s">
        <v>375</v>
      </c>
      <c r="E68" s="33">
        <v>993162</v>
      </c>
      <c r="F68" s="33"/>
    </row>
    <row r="69" spans="1:6" ht="30">
      <c r="A69" s="90"/>
      <c r="B69" s="30"/>
      <c r="C69" s="37" t="s">
        <v>163</v>
      </c>
      <c r="D69" s="38" t="s">
        <v>406</v>
      </c>
      <c r="E69" s="39"/>
      <c r="F69" s="39">
        <v>993162</v>
      </c>
    </row>
    <row r="70" spans="1:8" ht="31.5" customHeight="1">
      <c r="A70" s="90"/>
      <c r="B70" s="30"/>
      <c r="C70" s="37" t="s">
        <v>405</v>
      </c>
      <c r="D70" s="38" t="s">
        <v>406</v>
      </c>
      <c r="E70" s="39"/>
      <c r="F70" s="39">
        <v>162358</v>
      </c>
      <c r="H70" s="49"/>
    </row>
    <row r="71" spans="1:8" ht="15" customHeight="1">
      <c r="A71" s="90"/>
      <c r="B71" s="30"/>
      <c r="C71" s="110"/>
      <c r="D71" s="35"/>
      <c r="E71" s="36"/>
      <c r="F71" s="36"/>
      <c r="H71" s="49"/>
    </row>
    <row r="72" spans="1:8" ht="24" customHeight="1">
      <c r="A72" s="90"/>
      <c r="B72" s="30"/>
      <c r="C72" s="182" t="s">
        <v>362</v>
      </c>
      <c r="D72" s="182"/>
      <c r="E72" s="36"/>
      <c r="F72" s="36"/>
      <c r="H72" s="49"/>
    </row>
    <row r="73" spans="1:8" ht="21" customHeight="1">
      <c r="A73" s="90"/>
      <c r="B73" s="30"/>
      <c r="C73" s="177" t="s">
        <v>409</v>
      </c>
      <c r="D73" s="178"/>
      <c r="E73" s="39"/>
      <c r="F73" s="39"/>
      <c r="H73" s="49"/>
    </row>
    <row r="74" spans="1:6" ht="19.5" customHeight="1">
      <c r="A74" s="90"/>
      <c r="B74" s="30"/>
      <c r="C74" s="37"/>
      <c r="D74" s="38"/>
      <c r="E74" s="39"/>
      <c r="F74" s="39"/>
    </row>
    <row r="75" spans="1:6" ht="15">
      <c r="A75" s="90"/>
      <c r="B75" s="27" t="s">
        <v>262</v>
      </c>
      <c r="C75" s="160" t="s">
        <v>114</v>
      </c>
      <c r="D75" s="161"/>
      <c r="E75" s="29"/>
      <c r="F75" s="29">
        <f>F77</f>
        <v>17632</v>
      </c>
    </row>
    <row r="76" spans="1:6" ht="15">
      <c r="A76" s="90"/>
      <c r="B76" s="30"/>
      <c r="C76" s="31"/>
      <c r="D76" s="32"/>
      <c r="E76" s="33"/>
      <c r="F76" s="33"/>
    </row>
    <row r="77" spans="1:6" ht="15">
      <c r="A77" s="90"/>
      <c r="B77" s="30"/>
      <c r="C77" s="31" t="s">
        <v>133</v>
      </c>
      <c r="D77" s="32" t="s">
        <v>21</v>
      </c>
      <c r="E77" s="33"/>
      <c r="F77" s="33">
        <v>17632</v>
      </c>
    </row>
    <row r="78" spans="1:6" ht="15">
      <c r="A78" s="90"/>
      <c r="B78" s="30"/>
      <c r="C78" s="37"/>
      <c r="D78" s="38"/>
      <c r="E78" s="39"/>
      <c r="F78" s="39"/>
    </row>
    <row r="79" spans="1:8" ht="24" customHeight="1">
      <c r="A79" s="90"/>
      <c r="B79" s="30"/>
      <c r="C79" s="175" t="s">
        <v>362</v>
      </c>
      <c r="D79" s="176"/>
      <c r="E79" s="39"/>
      <c r="F79" s="39"/>
      <c r="H79" s="49"/>
    </row>
    <row r="80" spans="1:8" ht="21" customHeight="1">
      <c r="A80" s="90"/>
      <c r="B80" s="30"/>
      <c r="C80" s="177" t="s">
        <v>408</v>
      </c>
      <c r="D80" s="178"/>
      <c r="E80" s="39"/>
      <c r="F80" s="39"/>
      <c r="H80" s="49"/>
    </row>
    <row r="81" spans="1:6" ht="15.75" customHeight="1">
      <c r="A81" s="90"/>
      <c r="B81" s="30"/>
      <c r="C81" s="37"/>
      <c r="D81" s="38"/>
      <c r="E81" s="39"/>
      <c r="F81" s="39"/>
    </row>
    <row r="82" spans="1:6" s="99" customFormat="1" ht="31.5" customHeight="1">
      <c r="A82" s="91">
        <v>700</v>
      </c>
      <c r="B82" s="153" t="s">
        <v>302</v>
      </c>
      <c r="C82" s="154"/>
      <c r="D82" s="155"/>
      <c r="E82" s="98">
        <f>E83</f>
        <v>8721244</v>
      </c>
      <c r="F82" s="98">
        <f>F83</f>
        <v>603162</v>
      </c>
    </row>
    <row r="83" spans="1:6" ht="15">
      <c r="A83" s="90"/>
      <c r="B83" s="27" t="s">
        <v>263</v>
      </c>
      <c r="C83" s="160" t="s">
        <v>303</v>
      </c>
      <c r="D83" s="161"/>
      <c r="E83" s="29">
        <f>E85+E86+E87+E88+E100+E101</f>
        <v>8721244</v>
      </c>
      <c r="F83" s="29">
        <f>F89+F90+F91+F92+F93+F94+F95+F102+F103+F106+F107+F108+F104+F105</f>
        <v>603162</v>
      </c>
    </row>
    <row r="84" spans="1:6" ht="15">
      <c r="A84" s="90"/>
      <c r="B84" s="30"/>
      <c r="C84" s="31"/>
      <c r="D84" s="32"/>
      <c r="E84" s="33"/>
      <c r="F84" s="33"/>
    </row>
    <row r="85" spans="1:6" ht="90">
      <c r="A85" s="90"/>
      <c r="B85" s="30"/>
      <c r="C85" s="31" t="s">
        <v>243</v>
      </c>
      <c r="D85" s="32" t="s">
        <v>246</v>
      </c>
      <c r="E85" s="33">
        <v>4827</v>
      </c>
      <c r="F85" s="33"/>
    </row>
    <row r="86" spans="1:6" ht="30">
      <c r="A86" s="90"/>
      <c r="B86" s="30"/>
      <c r="C86" s="31" t="s">
        <v>410</v>
      </c>
      <c r="D86" s="32" t="s">
        <v>412</v>
      </c>
      <c r="E86" s="33">
        <v>7398255</v>
      </c>
      <c r="F86" s="33"/>
    </row>
    <row r="87" spans="1:6" ht="75">
      <c r="A87" s="90"/>
      <c r="B87" s="30"/>
      <c r="C87" s="31" t="s">
        <v>123</v>
      </c>
      <c r="D87" s="73" t="s">
        <v>62</v>
      </c>
      <c r="E87" s="33">
        <v>34162</v>
      </c>
      <c r="F87" s="33"/>
    </row>
    <row r="88" spans="1:6" ht="60">
      <c r="A88" s="90"/>
      <c r="B88" s="30"/>
      <c r="C88" s="37" t="s">
        <v>63</v>
      </c>
      <c r="D88" s="38" t="s">
        <v>126</v>
      </c>
      <c r="E88" s="39">
        <v>512000</v>
      </c>
      <c r="F88" s="39"/>
    </row>
    <row r="89" spans="1:8" ht="21.75" customHeight="1">
      <c r="A89" s="90"/>
      <c r="B89" s="30"/>
      <c r="C89" s="37" t="s">
        <v>128</v>
      </c>
      <c r="D89" s="38" t="s">
        <v>13</v>
      </c>
      <c r="E89" s="39"/>
      <c r="F89" s="39">
        <v>500</v>
      </c>
      <c r="H89" s="49"/>
    </row>
    <row r="90" spans="1:6" ht="18" customHeight="1">
      <c r="A90" s="90"/>
      <c r="B90" s="30"/>
      <c r="C90" s="37" t="s">
        <v>129</v>
      </c>
      <c r="D90" s="32" t="s">
        <v>15</v>
      </c>
      <c r="E90" s="39"/>
      <c r="F90" s="39">
        <v>1000</v>
      </c>
    </row>
    <row r="91" spans="1:9" ht="18.75" customHeight="1">
      <c r="A91" s="90"/>
      <c r="B91" s="30"/>
      <c r="C91" s="37" t="s">
        <v>131</v>
      </c>
      <c r="D91" s="38" t="s">
        <v>136</v>
      </c>
      <c r="E91" s="39"/>
      <c r="F91" s="39">
        <v>66000</v>
      </c>
      <c r="I91" s="49"/>
    </row>
    <row r="92" spans="1:6" ht="19.5" customHeight="1">
      <c r="A92" s="90"/>
      <c r="B92" s="30"/>
      <c r="C92" s="37" t="s">
        <v>159</v>
      </c>
      <c r="D92" s="42" t="s">
        <v>26</v>
      </c>
      <c r="E92" s="39"/>
      <c r="F92" s="39">
        <v>462</v>
      </c>
    </row>
    <row r="93" spans="1:6" ht="33" customHeight="1">
      <c r="A93" s="90"/>
      <c r="B93" s="30"/>
      <c r="C93" s="37" t="s">
        <v>160</v>
      </c>
      <c r="D93" s="38" t="s">
        <v>415</v>
      </c>
      <c r="E93" s="39"/>
      <c r="F93" s="39">
        <v>30100</v>
      </c>
    </row>
    <row r="94" spans="1:9" ht="45.75" customHeight="1">
      <c r="A94" s="90"/>
      <c r="B94" s="30"/>
      <c r="C94" s="37" t="s">
        <v>414</v>
      </c>
      <c r="D94" s="38" t="s">
        <v>416</v>
      </c>
      <c r="E94" s="39"/>
      <c r="F94" s="39">
        <v>10100</v>
      </c>
      <c r="I94" s="49"/>
    </row>
    <row r="95" spans="1:6" ht="35.25" customHeight="1">
      <c r="A95" s="90"/>
      <c r="B95" s="30"/>
      <c r="C95" s="37" t="s">
        <v>215</v>
      </c>
      <c r="D95" s="38" t="s">
        <v>417</v>
      </c>
      <c r="E95" s="39"/>
      <c r="F95" s="39">
        <v>16000</v>
      </c>
    </row>
    <row r="96" spans="1:6" ht="13.5" customHeight="1">
      <c r="A96" s="90"/>
      <c r="B96" s="30"/>
      <c r="C96" s="37"/>
      <c r="D96" s="38"/>
      <c r="E96" s="39"/>
      <c r="F96" s="39"/>
    </row>
    <row r="97" spans="1:8" ht="24" customHeight="1">
      <c r="A97" s="90"/>
      <c r="B97" s="30"/>
      <c r="C97" s="175" t="s">
        <v>362</v>
      </c>
      <c r="D97" s="176"/>
      <c r="E97" s="39"/>
      <c r="F97" s="39"/>
      <c r="H97" s="49"/>
    </row>
    <row r="98" spans="1:8" ht="21" customHeight="1">
      <c r="A98" s="111"/>
      <c r="B98" s="112"/>
      <c r="C98" s="186" t="s">
        <v>411</v>
      </c>
      <c r="D98" s="187"/>
      <c r="E98" s="113"/>
      <c r="F98" s="113"/>
      <c r="H98" s="49"/>
    </row>
    <row r="99" spans="1:6" ht="19.5" customHeight="1">
      <c r="A99" s="114"/>
      <c r="B99" s="115"/>
      <c r="C99" s="116"/>
      <c r="D99" s="117"/>
      <c r="E99" s="118"/>
      <c r="F99" s="118"/>
    </row>
    <row r="100" spans="1:9" ht="90">
      <c r="A100" s="90"/>
      <c r="B100" s="30"/>
      <c r="C100" s="31" t="s">
        <v>243</v>
      </c>
      <c r="D100" s="32" t="s">
        <v>246</v>
      </c>
      <c r="E100" s="33">
        <v>732000</v>
      </c>
      <c r="F100" s="33"/>
      <c r="I100" s="49"/>
    </row>
    <row r="101" spans="1:6" ht="60">
      <c r="A101" s="90"/>
      <c r="B101" s="30"/>
      <c r="C101" s="37" t="s">
        <v>63</v>
      </c>
      <c r="D101" s="38" t="s">
        <v>126</v>
      </c>
      <c r="E101" s="39">
        <v>40000</v>
      </c>
      <c r="F101" s="39"/>
    </row>
    <row r="102" spans="1:6" ht="21" customHeight="1">
      <c r="A102" s="90"/>
      <c r="B102" s="30"/>
      <c r="C102" s="40" t="s">
        <v>128</v>
      </c>
      <c r="D102" s="38" t="s">
        <v>13</v>
      </c>
      <c r="E102" s="39"/>
      <c r="F102" s="39">
        <v>34000</v>
      </c>
    </row>
    <row r="103" spans="1:6" ht="15">
      <c r="A103" s="90"/>
      <c r="B103" s="30"/>
      <c r="C103" s="31" t="s">
        <v>129</v>
      </c>
      <c r="D103" s="32" t="s">
        <v>15</v>
      </c>
      <c r="E103" s="33"/>
      <c r="F103" s="33">
        <v>245000</v>
      </c>
    </row>
    <row r="104" spans="1:6" ht="15">
      <c r="A104" s="90"/>
      <c r="B104" s="30"/>
      <c r="C104" s="31" t="s">
        <v>130</v>
      </c>
      <c r="D104" s="32" t="s">
        <v>17</v>
      </c>
      <c r="E104" s="33"/>
      <c r="F104" s="33">
        <v>50000</v>
      </c>
    </row>
    <row r="105" spans="1:6" ht="15">
      <c r="A105" s="90"/>
      <c r="B105" s="30"/>
      <c r="C105" s="37" t="s">
        <v>131</v>
      </c>
      <c r="D105" s="38" t="s">
        <v>136</v>
      </c>
      <c r="E105" s="39"/>
      <c r="F105" s="39">
        <v>105000</v>
      </c>
    </row>
    <row r="106" spans="1:6" ht="35.25" customHeight="1">
      <c r="A106" s="90"/>
      <c r="B106" s="30"/>
      <c r="C106" s="37" t="s">
        <v>66</v>
      </c>
      <c r="D106" s="38" t="s">
        <v>68</v>
      </c>
      <c r="E106" s="39"/>
      <c r="F106" s="39">
        <v>3000</v>
      </c>
    </row>
    <row r="107" spans="1:6" ht="21.75" customHeight="1">
      <c r="A107" s="90"/>
      <c r="B107" s="30"/>
      <c r="C107" s="37" t="s">
        <v>133</v>
      </c>
      <c r="D107" s="38" t="s">
        <v>21</v>
      </c>
      <c r="E107" s="39"/>
      <c r="F107" s="39">
        <v>2000</v>
      </c>
    </row>
    <row r="108" spans="1:6" ht="22.5" customHeight="1">
      <c r="A108" s="90"/>
      <c r="B108" s="30"/>
      <c r="C108" s="37" t="s">
        <v>159</v>
      </c>
      <c r="D108" s="42" t="s">
        <v>26</v>
      </c>
      <c r="E108" s="39"/>
      <c r="F108" s="39">
        <v>40000</v>
      </c>
    </row>
    <row r="109" spans="1:6" ht="13.5" customHeight="1">
      <c r="A109" s="90"/>
      <c r="B109" s="30"/>
      <c r="C109" s="37"/>
      <c r="D109" s="38"/>
      <c r="E109" s="39"/>
      <c r="F109" s="39"/>
    </row>
    <row r="110" spans="1:8" ht="24" customHeight="1">
      <c r="A110" s="90"/>
      <c r="B110" s="30"/>
      <c r="C110" s="175" t="s">
        <v>362</v>
      </c>
      <c r="D110" s="176"/>
      <c r="E110" s="39"/>
      <c r="F110" s="39"/>
      <c r="H110" s="49"/>
    </row>
    <row r="111" spans="1:8" ht="21" customHeight="1">
      <c r="A111" s="90"/>
      <c r="B111" s="30"/>
      <c r="C111" s="177" t="s">
        <v>413</v>
      </c>
      <c r="D111" s="178"/>
      <c r="E111" s="39"/>
      <c r="F111" s="39"/>
      <c r="H111" s="49"/>
    </row>
    <row r="112" spans="1:6" ht="14.25" customHeight="1">
      <c r="A112" s="119"/>
      <c r="B112" s="79"/>
      <c r="C112" s="120"/>
      <c r="D112" s="121"/>
      <c r="E112" s="122"/>
      <c r="F112" s="122"/>
    </row>
    <row r="113" spans="1:6" s="99" customFormat="1" ht="31.5" customHeight="1">
      <c r="A113" s="91">
        <v>710</v>
      </c>
      <c r="B113" s="153" t="s">
        <v>175</v>
      </c>
      <c r="C113" s="154"/>
      <c r="D113" s="155"/>
      <c r="E113" s="98">
        <f>E114+E125+E136</f>
        <v>159193</v>
      </c>
      <c r="F113" s="98">
        <f>F114+F125+F136</f>
        <v>561766</v>
      </c>
    </row>
    <row r="114" spans="1:6" ht="33.75" customHeight="1">
      <c r="A114" s="90"/>
      <c r="B114" s="27" t="s">
        <v>264</v>
      </c>
      <c r="C114" s="160" t="s">
        <v>304</v>
      </c>
      <c r="D114" s="161"/>
      <c r="E114" s="29">
        <f>E116</f>
        <v>44932</v>
      </c>
      <c r="F114" s="29">
        <f>SUM(F117:F120)</f>
        <v>414000</v>
      </c>
    </row>
    <row r="115" spans="1:6" ht="15">
      <c r="A115" s="90"/>
      <c r="B115" s="30"/>
      <c r="C115" s="31"/>
      <c r="D115" s="32"/>
      <c r="E115" s="33"/>
      <c r="F115" s="33"/>
    </row>
    <row r="116" spans="1:6" ht="69.75" customHeight="1">
      <c r="A116" s="90"/>
      <c r="B116" s="30"/>
      <c r="C116" s="55" t="s">
        <v>48</v>
      </c>
      <c r="D116" s="73" t="s">
        <v>62</v>
      </c>
      <c r="E116" s="39">
        <v>44932</v>
      </c>
      <c r="F116" s="39"/>
    </row>
    <row r="117" spans="1:8" ht="19.5" customHeight="1">
      <c r="A117" s="90"/>
      <c r="B117" s="30"/>
      <c r="C117" s="37" t="s">
        <v>127</v>
      </c>
      <c r="D117" s="38" t="s">
        <v>23</v>
      </c>
      <c r="E117" s="39"/>
      <c r="F117" s="39">
        <v>331900</v>
      </c>
      <c r="H117" s="49"/>
    </row>
    <row r="118" spans="1:6" ht="22.5" customHeight="1">
      <c r="A118" s="90"/>
      <c r="B118" s="30"/>
      <c r="C118" s="37" t="s">
        <v>40</v>
      </c>
      <c r="D118" s="38" t="s">
        <v>7</v>
      </c>
      <c r="E118" s="39"/>
      <c r="F118" s="39">
        <v>23500</v>
      </c>
    </row>
    <row r="119" spans="1:6" ht="21.75" customHeight="1">
      <c r="A119" s="90"/>
      <c r="B119" s="30"/>
      <c r="C119" s="37" t="s">
        <v>41</v>
      </c>
      <c r="D119" s="38" t="s">
        <v>113</v>
      </c>
      <c r="E119" s="39"/>
      <c r="F119" s="39">
        <v>50200</v>
      </c>
    </row>
    <row r="120" spans="1:8" ht="19.5" customHeight="1">
      <c r="A120" s="90"/>
      <c r="B120" s="30"/>
      <c r="C120" s="37" t="s">
        <v>42</v>
      </c>
      <c r="D120" s="38" t="s">
        <v>11</v>
      </c>
      <c r="E120" s="39"/>
      <c r="F120" s="39">
        <v>8400</v>
      </c>
      <c r="H120" s="49"/>
    </row>
    <row r="121" spans="1:6" ht="15" customHeight="1">
      <c r="A121" s="90"/>
      <c r="B121" s="30"/>
      <c r="C121" s="37"/>
      <c r="D121" s="38"/>
      <c r="E121" s="39"/>
      <c r="F121" s="39"/>
    </row>
    <row r="122" spans="1:8" ht="24" customHeight="1">
      <c r="A122" s="90"/>
      <c r="B122" s="30"/>
      <c r="C122" s="175" t="s">
        <v>362</v>
      </c>
      <c r="D122" s="176"/>
      <c r="E122" s="39"/>
      <c r="F122" s="39"/>
      <c r="H122" s="49"/>
    </row>
    <row r="123" spans="1:8" ht="21" customHeight="1">
      <c r="A123" s="90"/>
      <c r="B123" s="30"/>
      <c r="C123" s="177" t="s">
        <v>407</v>
      </c>
      <c r="D123" s="178"/>
      <c r="E123" s="39"/>
      <c r="F123" s="39"/>
      <c r="H123" s="49"/>
    </row>
    <row r="124" spans="1:6" ht="15.75" customHeight="1">
      <c r="A124" s="90"/>
      <c r="B124" s="30"/>
      <c r="C124" s="37"/>
      <c r="D124" s="38"/>
      <c r="E124" s="39"/>
      <c r="F124" s="39"/>
    </row>
    <row r="125" spans="1:6" ht="33.75" customHeight="1">
      <c r="A125" s="90"/>
      <c r="B125" s="27" t="s">
        <v>265</v>
      </c>
      <c r="C125" s="160" t="s">
        <v>305</v>
      </c>
      <c r="D125" s="161"/>
      <c r="E125" s="29">
        <f>E127</f>
        <v>107495</v>
      </c>
      <c r="F125" s="29">
        <f>SUM(F128:F131)</f>
        <v>141000</v>
      </c>
    </row>
    <row r="126" spans="1:6" ht="15">
      <c r="A126" s="90"/>
      <c r="B126" s="30"/>
      <c r="C126" s="31"/>
      <c r="D126" s="32"/>
      <c r="E126" s="33"/>
      <c r="F126" s="33"/>
    </row>
    <row r="127" spans="1:6" ht="75">
      <c r="A127" s="90"/>
      <c r="B127" s="30"/>
      <c r="C127" s="55" t="s">
        <v>48</v>
      </c>
      <c r="D127" s="73" t="s">
        <v>62</v>
      </c>
      <c r="E127" s="39">
        <v>107495</v>
      </c>
      <c r="F127" s="39"/>
    </row>
    <row r="128" spans="1:8" ht="21" customHeight="1">
      <c r="A128" s="90"/>
      <c r="B128" s="30"/>
      <c r="C128" s="37" t="s">
        <v>127</v>
      </c>
      <c r="D128" s="38" t="s">
        <v>23</v>
      </c>
      <c r="E128" s="39"/>
      <c r="F128" s="39">
        <v>111800</v>
      </c>
      <c r="H128" s="49"/>
    </row>
    <row r="129" spans="1:6" ht="22.5" customHeight="1">
      <c r="A129" s="90"/>
      <c r="B129" s="30"/>
      <c r="C129" s="37" t="s">
        <v>40</v>
      </c>
      <c r="D129" s="38" t="s">
        <v>7</v>
      </c>
      <c r="E129" s="39"/>
      <c r="F129" s="39">
        <v>8500</v>
      </c>
    </row>
    <row r="130" spans="1:6" ht="21.75" customHeight="1">
      <c r="A130" s="90"/>
      <c r="B130" s="30"/>
      <c r="C130" s="37" t="s">
        <v>41</v>
      </c>
      <c r="D130" s="38" t="s">
        <v>113</v>
      </c>
      <c r="E130" s="39"/>
      <c r="F130" s="39">
        <v>17900</v>
      </c>
    </row>
    <row r="131" spans="1:6" ht="22.5" customHeight="1">
      <c r="A131" s="90"/>
      <c r="B131" s="30"/>
      <c r="C131" s="37" t="s">
        <v>42</v>
      </c>
      <c r="D131" s="38" t="s">
        <v>11</v>
      </c>
      <c r="E131" s="39"/>
      <c r="F131" s="39">
        <v>2800</v>
      </c>
    </row>
    <row r="132" spans="1:6" ht="16.5" customHeight="1">
      <c r="A132" s="90"/>
      <c r="B132" s="30"/>
      <c r="C132" s="37"/>
      <c r="D132" s="38"/>
      <c r="E132" s="39"/>
      <c r="F132" s="39"/>
    </row>
    <row r="133" spans="1:8" ht="24" customHeight="1">
      <c r="A133" s="90"/>
      <c r="B133" s="30"/>
      <c r="C133" s="175" t="s">
        <v>362</v>
      </c>
      <c r="D133" s="176"/>
      <c r="E133" s="39"/>
      <c r="F133" s="39"/>
      <c r="H133" s="49"/>
    </row>
    <row r="134" spans="1:8" ht="21" customHeight="1">
      <c r="A134" s="90"/>
      <c r="B134" s="30"/>
      <c r="C134" s="177" t="s">
        <v>418</v>
      </c>
      <c r="D134" s="178"/>
      <c r="E134" s="39"/>
      <c r="F134" s="39"/>
      <c r="H134" s="49"/>
    </row>
    <row r="135" spans="1:6" ht="14.25" customHeight="1">
      <c r="A135" s="90"/>
      <c r="B135" s="30"/>
      <c r="C135" s="40"/>
      <c r="D135" s="38"/>
      <c r="E135" s="39"/>
      <c r="F135" s="39"/>
    </row>
    <row r="136" spans="1:6" ht="15">
      <c r="A136" s="90"/>
      <c r="B136" s="27" t="s">
        <v>266</v>
      </c>
      <c r="C136" s="160" t="s">
        <v>306</v>
      </c>
      <c r="D136" s="161"/>
      <c r="E136" s="29">
        <f>E138</f>
        <v>6766</v>
      </c>
      <c r="F136" s="29">
        <f>F139</f>
        <v>6766</v>
      </c>
    </row>
    <row r="137" spans="1:6" ht="15">
      <c r="A137" s="90"/>
      <c r="B137" s="30"/>
      <c r="C137" s="31"/>
      <c r="D137" s="32"/>
      <c r="E137" s="33"/>
      <c r="F137" s="33"/>
    </row>
    <row r="138" spans="1:6" ht="75">
      <c r="A138" s="90"/>
      <c r="B138" s="30"/>
      <c r="C138" s="55" t="s">
        <v>48</v>
      </c>
      <c r="D138" s="73" t="s">
        <v>62</v>
      </c>
      <c r="E138" s="39">
        <v>6766</v>
      </c>
      <c r="F138" s="39"/>
    </row>
    <row r="139" spans="1:8" ht="18.75" customHeight="1">
      <c r="A139" s="90"/>
      <c r="B139" s="30"/>
      <c r="C139" s="37" t="s">
        <v>131</v>
      </c>
      <c r="D139" s="38" t="s">
        <v>3</v>
      </c>
      <c r="E139" s="39"/>
      <c r="F139" s="39">
        <v>6766</v>
      </c>
      <c r="H139" s="49"/>
    </row>
    <row r="140" spans="1:6" ht="16.5" customHeight="1">
      <c r="A140" s="90"/>
      <c r="B140" s="30"/>
      <c r="C140" s="37"/>
      <c r="D140" s="38"/>
      <c r="E140" s="39"/>
      <c r="F140" s="39"/>
    </row>
    <row r="141" spans="1:8" ht="24" customHeight="1">
      <c r="A141" s="90"/>
      <c r="B141" s="30"/>
      <c r="C141" s="175" t="s">
        <v>362</v>
      </c>
      <c r="D141" s="176"/>
      <c r="E141" s="39"/>
      <c r="F141" s="39"/>
      <c r="H141" s="49"/>
    </row>
    <row r="142" spans="1:8" ht="21" customHeight="1">
      <c r="A142" s="90"/>
      <c r="B142" s="30"/>
      <c r="C142" s="177" t="s">
        <v>411</v>
      </c>
      <c r="D142" s="178"/>
      <c r="E142" s="39"/>
      <c r="F142" s="39"/>
      <c r="H142" s="49"/>
    </row>
    <row r="143" spans="1:6" ht="16.5" customHeight="1">
      <c r="A143" s="90"/>
      <c r="B143" s="30"/>
      <c r="C143" s="41"/>
      <c r="D143" s="42"/>
      <c r="E143" s="43"/>
      <c r="F143" s="43"/>
    </row>
    <row r="144" spans="1:6" s="99" customFormat="1" ht="31.5" customHeight="1">
      <c r="A144" s="91">
        <v>750</v>
      </c>
      <c r="B144" s="153" t="s">
        <v>307</v>
      </c>
      <c r="C144" s="154"/>
      <c r="D144" s="155"/>
      <c r="E144" s="98">
        <f>E145+E157+E172+E238+E247+E260</f>
        <v>1145327</v>
      </c>
      <c r="F144" s="98">
        <f>F145+F157+F172+F238+F247+F260</f>
        <v>11525015</v>
      </c>
    </row>
    <row r="145" spans="1:6" ht="15">
      <c r="A145" s="90"/>
      <c r="B145" s="27" t="s">
        <v>269</v>
      </c>
      <c r="C145" s="160" t="s">
        <v>308</v>
      </c>
      <c r="D145" s="161"/>
      <c r="E145" s="29">
        <f>E147</f>
        <v>415276</v>
      </c>
      <c r="F145" s="29">
        <f>SUM(F148:F152)</f>
        <v>1667177</v>
      </c>
    </row>
    <row r="146" spans="1:6" ht="15">
      <c r="A146" s="90"/>
      <c r="B146" s="30"/>
      <c r="C146" s="31"/>
      <c r="D146" s="32"/>
      <c r="E146" s="33"/>
      <c r="F146" s="33"/>
    </row>
    <row r="147" spans="1:6" ht="75">
      <c r="A147" s="90"/>
      <c r="B147" s="30"/>
      <c r="C147" s="55" t="s">
        <v>48</v>
      </c>
      <c r="D147" s="73" t="s">
        <v>62</v>
      </c>
      <c r="E147" s="33">
        <v>415276</v>
      </c>
      <c r="F147" s="33"/>
    </row>
    <row r="148" spans="1:6" ht="15">
      <c r="A148" s="90"/>
      <c r="B148" s="30"/>
      <c r="C148" s="37" t="s">
        <v>127</v>
      </c>
      <c r="D148" s="38" t="s">
        <v>23</v>
      </c>
      <c r="E148" s="39"/>
      <c r="F148" s="39">
        <v>1330000</v>
      </c>
    </row>
    <row r="149" spans="1:8" ht="20.25" customHeight="1">
      <c r="A149" s="90"/>
      <c r="B149" s="30"/>
      <c r="C149" s="37" t="s">
        <v>40</v>
      </c>
      <c r="D149" s="38" t="s">
        <v>7</v>
      </c>
      <c r="E149" s="39"/>
      <c r="F149" s="39">
        <v>93500</v>
      </c>
      <c r="H149" s="49"/>
    </row>
    <row r="150" spans="1:6" ht="22.5" customHeight="1">
      <c r="A150" s="90"/>
      <c r="B150" s="30"/>
      <c r="C150" s="37" t="s">
        <v>41</v>
      </c>
      <c r="D150" s="38" t="s">
        <v>113</v>
      </c>
      <c r="E150" s="39"/>
      <c r="F150" s="39">
        <v>210000</v>
      </c>
    </row>
    <row r="151" spans="1:6" ht="21.75" customHeight="1">
      <c r="A151" s="90"/>
      <c r="B151" s="30"/>
      <c r="C151" s="37" t="s">
        <v>42</v>
      </c>
      <c r="D151" s="38" t="s">
        <v>11</v>
      </c>
      <c r="E151" s="39"/>
      <c r="F151" s="39">
        <v>33500</v>
      </c>
    </row>
    <row r="152" spans="1:6" ht="15" customHeight="1">
      <c r="A152" s="90"/>
      <c r="B152" s="30"/>
      <c r="C152" s="37" t="s">
        <v>12</v>
      </c>
      <c r="D152" s="38" t="s">
        <v>13</v>
      </c>
      <c r="E152" s="39"/>
      <c r="F152" s="39">
        <v>177</v>
      </c>
    </row>
    <row r="153" spans="1:6" ht="15" customHeight="1">
      <c r="A153" s="90"/>
      <c r="B153" s="30"/>
      <c r="C153" s="37"/>
      <c r="D153" s="38"/>
      <c r="E153" s="39"/>
      <c r="F153" s="39"/>
    </row>
    <row r="154" spans="1:8" ht="24" customHeight="1">
      <c r="A154" s="90"/>
      <c r="B154" s="30"/>
      <c r="C154" s="175" t="s">
        <v>362</v>
      </c>
      <c r="D154" s="176"/>
      <c r="E154" s="39"/>
      <c r="F154" s="39"/>
      <c r="H154" s="49"/>
    </row>
    <row r="155" spans="1:8" ht="21" customHeight="1">
      <c r="A155" s="90"/>
      <c r="B155" s="30"/>
      <c r="C155" s="177" t="s">
        <v>407</v>
      </c>
      <c r="D155" s="178"/>
      <c r="E155" s="39"/>
      <c r="F155" s="39"/>
      <c r="H155" s="49"/>
    </row>
    <row r="156" spans="1:6" ht="18" customHeight="1">
      <c r="A156" s="90"/>
      <c r="B156" s="30"/>
      <c r="C156" s="37"/>
      <c r="D156" s="38"/>
      <c r="E156" s="39"/>
      <c r="F156" s="39"/>
    </row>
    <row r="157" spans="1:6" ht="15">
      <c r="A157" s="90"/>
      <c r="B157" s="27" t="s">
        <v>267</v>
      </c>
      <c r="C157" s="160" t="s">
        <v>309</v>
      </c>
      <c r="D157" s="161"/>
      <c r="E157" s="29"/>
      <c r="F157" s="29">
        <f>SUM(F159:F167)</f>
        <v>503200</v>
      </c>
    </row>
    <row r="158" spans="1:6" ht="15">
      <c r="A158" s="90"/>
      <c r="B158" s="30"/>
      <c r="C158" s="31"/>
      <c r="D158" s="32"/>
      <c r="E158" s="33"/>
      <c r="F158" s="33"/>
    </row>
    <row r="159" spans="1:6" ht="15">
      <c r="A159" s="90"/>
      <c r="B159" s="30"/>
      <c r="C159" s="31" t="s">
        <v>366</v>
      </c>
      <c r="D159" s="32" t="s">
        <v>419</v>
      </c>
      <c r="E159" s="33"/>
      <c r="F159" s="33">
        <v>478000</v>
      </c>
    </row>
    <row r="160" spans="1:6" ht="15">
      <c r="A160" s="90"/>
      <c r="B160" s="30"/>
      <c r="C160" s="37" t="s">
        <v>128</v>
      </c>
      <c r="D160" s="38" t="s">
        <v>13</v>
      </c>
      <c r="E160" s="39"/>
      <c r="F160" s="39">
        <v>5100</v>
      </c>
    </row>
    <row r="161" spans="1:8" ht="24.75" customHeight="1">
      <c r="A161" s="90"/>
      <c r="B161" s="30"/>
      <c r="C161" s="37" t="s">
        <v>130</v>
      </c>
      <c r="D161" s="38" t="s">
        <v>17</v>
      </c>
      <c r="E161" s="39"/>
      <c r="F161" s="39">
        <v>500</v>
      </c>
      <c r="H161" s="49"/>
    </row>
    <row r="162" spans="1:6" ht="18.75" customHeight="1">
      <c r="A162" s="90"/>
      <c r="B162" s="30"/>
      <c r="C162" s="37" t="s">
        <v>131</v>
      </c>
      <c r="D162" s="38" t="s">
        <v>136</v>
      </c>
      <c r="E162" s="39"/>
      <c r="F162" s="39">
        <v>10000</v>
      </c>
    </row>
    <row r="163" spans="1:6" ht="31.5" customHeight="1">
      <c r="A163" s="90"/>
      <c r="B163" s="30"/>
      <c r="C163" s="37" t="s">
        <v>65</v>
      </c>
      <c r="D163" s="38" t="s">
        <v>67</v>
      </c>
      <c r="E163" s="39"/>
      <c r="F163" s="39">
        <v>1800</v>
      </c>
    </row>
    <row r="164" spans="1:6" ht="30" customHeight="1">
      <c r="A164" s="90"/>
      <c r="B164" s="30"/>
      <c r="C164" s="37" t="s">
        <v>66</v>
      </c>
      <c r="D164" s="38" t="s">
        <v>68</v>
      </c>
      <c r="E164" s="39"/>
      <c r="F164" s="39">
        <v>700</v>
      </c>
    </row>
    <row r="165" spans="1:6" ht="18" customHeight="1">
      <c r="A165" s="90"/>
      <c r="B165" s="30"/>
      <c r="C165" s="40" t="s">
        <v>132</v>
      </c>
      <c r="D165" s="38" t="s">
        <v>137</v>
      </c>
      <c r="E165" s="39"/>
      <c r="F165" s="39">
        <v>5000</v>
      </c>
    </row>
    <row r="166" spans="1:6" ht="21.75" customHeight="1">
      <c r="A166" s="90"/>
      <c r="B166" s="30"/>
      <c r="C166" s="40" t="s">
        <v>56</v>
      </c>
      <c r="D166" s="38" t="s">
        <v>235</v>
      </c>
      <c r="E166" s="39"/>
      <c r="F166" s="39">
        <v>500</v>
      </c>
    </row>
    <row r="167" spans="1:6" ht="33.75" customHeight="1">
      <c r="A167" s="90"/>
      <c r="B167" s="30"/>
      <c r="C167" s="37" t="s">
        <v>70</v>
      </c>
      <c r="D167" s="32" t="s">
        <v>146</v>
      </c>
      <c r="E167" s="39"/>
      <c r="F167" s="39">
        <v>1600</v>
      </c>
    </row>
    <row r="168" spans="1:6" ht="10.5" customHeight="1">
      <c r="A168" s="90"/>
      <c r="B168" s="30"/>
      <c r="C168" s="37"/>
      <c r="D168" s="38"/>
      <c r="E168" s="39"/>
      <c r="F168" s="39"/>
    </row>
    <row r="169" spans="1:8" ht="24" customHeight="1">
      <c r="A169" s="90"/>
      <c r="B169" s="30"/>
      <c r="C169" s="175" t="s">
        <v>362</v>
      </c>
      <c r="D169" s="176"/>
      <c r="E169" s="39"/>
      <c r="F169" s="39"/>
      <c r="H169" s="49"/>
    </row>
    <row r="170" spans="1:8" ht="21" customHeight="1">
      <c r="A170" s="90"/>
      <c r="B170" s="30"/>
      <c r="C170" s="177" t="s">
        <v>420</v>
      </c>
      <c r="D170" s="178"/>
      <c r="E170" s="39"/>
      <c r="F170" s="39"/>
      <c r="H170" s="49"/>
    </row>
    <row r="171" spans="1:6" ht="12" customHeight="1">
      <c r="A171" s="90"/>
      <c r="B171" s="30"/>
      <c r="C171" s="40"/>
      <c r="D171" s="38"/>
      <c r="E171" s="39"/>
      <c r="F171" s="39"/>
    </row>
    <row r="172" spans="1:6" ht="15">
      <c r="A172" s="90"/>
      <c r="B172" s="27" t="s">
        <v>268</v>
      </c>
      <c r="C172" s="160" t="s">
        <v>310</v>
      </c>
      <c r="D172" s="161"/>
      <c r="E172" s="29">
        <f>E189+E212+E231</f>
        <v>520822</v>
      </c>
      <c r="F172" s="29">
        <f>F189+F212+F218+F223+F231+F236</f>
        <v>9065213</v>
      </c>
    </row>
    <row r="173" spans="1:6" ht="15">
      <c r="A173" s="90"/>
      <c r="B173" s="30"/>
      <c r="C173" s="31"/>
      <c r="D173" s="32"/>
      <c r="E173" s="33"/>
      <c r="F173" s="33"/>
    </row>
    <row r="174" spans="1:6" ht="15">
      <c r="A174" s="90"/>
      <c r="B174" s="30"/>
      <c r="C174" s="37" t="s">
        <v>124</v>
      </c>
      <c r="D174" s="38" t="s">
        <v>4</v>
      </c>
      <c r="E174" s="39">
        <v>9000</v>
      </c>
      <c r="F174" s="39"/>
    </row>
    <row r="175" spans="1:8" ht="19.5" customHeight="1">
      <c r="A175" s="90"/>
      <c r="B175" s="30"/>
      <c r="C175" s="37" t="s">
        <v>224</v>
      </c>
      <c r="D175" s="38" t="s">
        <v>425</v>
      </c>
      <c r="E175" s="39">
        <v>26000</v>
      </c>
      <c r="F175" s="39"/>
      <c r="H175" s="49"/>
    </row>
    <row r="176" spans="1:6" ht="60.75" customHeight="1">
      <c r="A176" s="90"/>
      <c r="B176" s="30"/>
      <c r="C176" s="40" t="s">
        <v>190</v>
      </c>
      <c r="D176" s="38" t="s">
        <v>356</v>
      </c>
      <c r="E176" s="39"/>
      <c r="F176" s="39">
        <v>95948</v>
      </c>
    </row>
    <row r="177" spans="1:6" ht="15.75" customHeight="1">
      <c r="A177" s="90"/>
      <c r="B177" s="30"/>
      <c r="C177" s="40"/>
      <c r="D177" s="38" t="s">
        <v>497</v>
      </c>
      <c r="E177" s="39"/>
      <c r="F177" s="39"/>
    </row>
    <row r="178" spans="1:6" ht="65.25" customHeight="1">
      <c r="A178" s="90"/>
      <c r="B178" s="30"/>
      <c r="C178" s="37" t="s">
        <v>495</v>
      </c>
      <c r="D178" s="38" t="s">
        <v>498</v>
      </c>
      <c r="E178" s="39"/>
      <c r="F178" s="39">
        <v>34406</v>
      </c>
    </row>
    <row r="179" spans="1:6" ht="15">
      <c r="A179" s="90"/>
      <c r="B179" s="30"/>
      <c r="C179" s="31" t="s">
        <v>127</v>
      </c>
      <c r="D179" s="38" t="s">
        <v>23</v>
      </c>
      <c r="E179" s="33"/>
      <c r="F179" s="33">
        <v>3901855</v>
      </c>
    </row>
    <row r="180" spans="1:6" ht="15">
      <c r="A180" s="90"/>
      <c r="B180" s="30"/>
      <c r="C180" s="31" t="s">
        <v>40</v>
      </c>
      <c r="D180" s="38" t="s">
        <v>7</v>
      </c>
      <c r="E180" s="33"/>
      <c r="F180" s="33">
        <v>314500</v>
      </c>
    </row>
    <row r="181" spans="1:6" ht="15">
      <c r="A181" s="90"/>
      <c r="B181" s="30"/>
      <c r="C181" s="31" t="s">
        <v>41</v>
      </c>
      <c r="D181" s="38" t="s">
        <v>113</v>
      </c>
      <c r="E181" s="33"/>
      <c r="F181" s="33">
        <v>600200</v>
      </c>
    </row>
    <row r="182" spans="1:6" ht="15">
      <c r="A182" s="90"/>
      <c r="B182" s="30"/>
      <c r="C182" s="37" t="s">
        <v>42</v>
      </c>
      <c r="D182" s="38" t="s">
        <v>11</v>
      </c>
      <c r="E182" s="39"/>
      <c r="F182" s="39">
        <v>90020</v>
      </c>
    </row>
    <row r="183" spans="1:8" ht="14.25" customHeight="1">
      <c r="A183" s="90"/>
      <c r="B183" s="30"/>
      <c r="C183" s="37" t="s">
        <v>54</v>
      </c>
      <c r="D183" s="38" t="s">
        <v>55</v>
      </c>
      <c r="E183" s="39"/>
      <c r="F183" s="39">
        <v>8000</v>
      </c>
      <c r="H183" s="49"/>
    </row>
    <row r="184" spans="1:6" ht="31.5" customHeight="1">
      <c r="A184" s="90"/>
      <c r="B184" s="30"/>
      <c r="C184" s="37" t="s">
        <v>496</v>
      </c>
      <c r="D184" s="38" t="s">
        <v>499</v>
      </c>
      <c r="E184" s="39"/>
      <c r="F184" s="39">
        <v>5000</v>
      </c>
    </row>
    <row r="185" spans="1:6" ht="31.5" customHeight="1">
      <c r="A185" s="90"/>
      <c r="B185" s="30"/>
      <c r="C185" s="37" t="s">
        <v>43</v>
      </c>
      <c r="D185" s="38" t="s">
        <v>44</v>
      </c>
      <c r="E185" s="39"/>
      <c r="F185" s="39">
        <v>191704</v>
      </c>
    </row>
    <row r="186" spans="1:6" ht="22.5" customHeight="1">
      <c r="A186" s="90"/>
      <c r="B186" s="30"/>
      <c r="C186" s="37" t="s">
        <v>494</v>
      </c>
      <c r="D186" s="38" t="s">
        <v>500</v>
      </c>
      <c r="E186" s="39"/>
      <c r="F186" s="39">
        <v>5000</v>
      </c>
    </row>
    <row r="187" spans="1:6" ht="21.75" customHeight="1">
      <c r="A187" s="90"/>
      <c r="B187" s="30"/>
      <c r="C187" s="40"/>
      <c r="D187" s="38"/>
      <c r="E187" s="39"/>
      <c r="F187" s="39"/>
    </row>
    <row r="188" spans="1:8" ht="24" customHeight="1">
      <c r="A188" s="90"/>
      <c r="B188" s="30"/>
      <c r="C188" s="175" t="s">
        <v>362</v>
      </c>
      <c r="D188" s="176"/>
      <c r="E188" s="39"/>
      <c r="F188" s="39"/>
      <c r="H188" s="49"/>
    </row>
    <row r="189" spans="1:8" ht="21" customHeight="1">
      <c r="A189" s="123"/>
      <c r="B189" s="124"/>
      <c r="C189" s="179" t="s">
        <v>407</v>
      </c>
      <c r="D189" s="180"/>
      <c r="E189" s="131">
        <f>E174+E175</f>
        <v>35000</v>
      </c>
      <c r="F189" s="131">
        <f>SUM(F176:F186)</f>
        <v>5246633</v>
      </c>
      <c r="H189" s="49"/>
    </row>
    <row r="190" spans="1:6" ht="15">
      <c r="A190" s="90"/>
      <c r="B190" s="30"/>
      <c r="C190" s="31"/>
      <c r="D190" s="32"/>
      <c r="E190" s="33"/>
      <c r="F190" s="33"/>
    </row>
    <row r="191" spans="1:6" ht="90">
      <c r="A191" s="90"/>
      <c r="B191" s="30"/>
      <c r="C191" s="31" t="s">
        <v>243</v>
      </c>
      <c r="D191" s="32" t="s">
        <v>246</v>
      </c>
      <c r="E191" s="33">
        <v>5790</v>
      </c>
      <c r="F191" s="33"/>
    </row>
    <row r="192" spans="1:10" ht="30">
      <c r="A192" s="90"/>
      <c r="B192" s="30"/>
      <c r="C192" s="31" t="s">
        <v>151</v>
      </c>
      <c r="D192" s="32" t="s">
        <v>493</v>
      </c>
      <c r="E192" s="33"/>
      <c r="F192" s="33">
        <v>4000</v>
      </c>
      <c r="J192" s="49"/>
    </row>
    <row r="193" spans="1:6" ht="22.5" customHeight="1">
      <c r="A193" s="90"/>
      <c r="B193" s="30"/>
      <c r="C193" s="37" t="s">
        <v>128</v>
      </c>
      <c r="D193" s="38" t="s">
        <v>13</v>
      </c>
      <c r="E193" s="39"/>
      <c r="F193" s="39">
        <v>262600</v>
      </c>
    </row>
    <row r="194" spans="1:6" ht="21.75" customHeight="1">
      <c r="A194" s="90"/>
      <c r="B194" s="30"/>
      <c r="C194" s="40" t="s">
        <v>129</v>
      </c>
      <c r="D194" s="38" t="s">
        <v>15</v>
      </c>
      <c r="E194" s="39"/>
      <c r="F194" s="39">
        <v>204000</v>
      </c>
    </row>
    <row r="195" spans="1:6" ht="15.75" customHeight="1">
      <c r="A195" s="90"/>
      <c r="B195" s="30"/>
      <c r="C195" s="37" t="s">
        <v>130</v>
      </c>
      <c r="D195" s="38" t="s">
        <v>17</v>
      </c>
      <c r="E195" s="39"/>
      <c r="F195" s="39">
        <v>47000</v>
      </c>
    </row>
    <row r="196" spans="1:6" ht="15">
      <c r="A196" s="90"/>
      <c r="B196" s="30"/>
      <c r="C196" s="31" t="s">
        <v>29</v>
      </c>
      <c r="D196" s="38" t="s">
        <v>25</v>
      </c>
      <c r="E196" s="33"/>
      <c r="F196" s="33">
        <v>3000</v>
      </c>
    </row>
    <row r="197" spans="1:6" ht="15">
      <c r="A197" s="90"/>
      <c r="B197" s="30"/>
      <c r="C197" s="31" t="s">
        <v>131</v>
      </c>
      <c r="D197" s="38" t="s">
        <v>136</v>
      </c>
      <c r="E197" s="33"/>
      <c r="F197" s="33">
        <v>538400</v>
      </c>
    </row>
    <row r="198" spans="1:6" ht="19.5" customHeight="1">
      <c r="A198" s="90"/>
      <c r="B198" s="30"/>
      <c r="C198" s="37" t="s">
        <v>53</v>
      </c>
      <c r="D198" s="38" t="s">
        <v>58</v>
      </c>
      <c r="E198" s="39"/>
      <c r="F198" s="39">
        <v>4500</v>
      </c>
    </row>
    <row r="199" spans="1:8" ht="34.5" customHeight="1">
      <c r="A199" s="90"/>
      <c r="B199" s="30"/>
      <c r="C199" s="37" t="s">
        <v>65</v>
      </c>
      <c r="D199" s="38" t="s">
        <v>67</v>
      </c>
      <c r="E199" s="39"/>
      <c r="F199" s="39">
        <v>20000</v>
      </c>
      <c r="H199" s="49"/>
    </row>
    <row r="200" spans="1:6" ht="33" customHeight="1">
      <c r="A200" s="90"/>
      <c r="B200" s="30"/>
      <c r="C200" s="37" t="s">
        <v>66</v>
      </c>
      <c r="D200" s="38" t="s">
        <v>68</v>
      </c>
      <c r="E200" s="39"/>
      <c r="F200" s="39">
        <v>120000</v>
      </c>
    </row>
    <row r="201" spans="1:6" ht="21.75" customHeight="1">
      <c r="A201" s="90"/>
      <c r="B201" s="30"/>
      <c r="C201" s="37" t="s">
        <v>132</v>
      </c>
      <c r="D201" s="38" t="s">
        <v>226</v>
      </c>
      <c r="E201" s="39"/>
      <c r="F201" s="39">
        <v>20000</v>
      </c>
    </row>
    <row r="202" spans="1:6" ht="22.5" customHeight="1">
      <c r="A202" s="90"/>
      <c r="B202" s="30"/>
      <c r="C202" s="37" t="s">
        <v>56</v>
      </c>
      <c r="D202" s="38" t="s">
        <v>28</v>
      </c>
      <c r="E202" s="39"/>
      <c r="F202" s="39">
        <v>10000</v>
      </c>
    </row>
    <row r="203" spans="1:6" ht="19.5" customHeight="1">
      <c r="A203" s="90"/>
      <c r="B203" s="30"/>
      <c r="C203" s="40" t="s">
        <v>133</v>
      </c>
      <c r="D203" s="38" t="s">
        <v>21</v>
      </c>
      <c r="E203" s="39"/>
      <c r="F203" s="39">
        <v>65000</v>
      </c>
    </row>
    <row r="204" spans="1:6" ht="23.25" customHeight="1">
      <c r="A204" s="90"/>
      <c r="B204" s="30"/>
      <c r="C204" s="37" t="s">
        <v>501</v>
      </c>
      <c r="D204" s="38" t="s">
        <v>31</v>
      </c>
      <c r="E204" s="39"/>
      <c r="F204" s="39">
        <v>640</v>
      </c>
    </row>
    <row r="205" spans="1:6" ht="30">
      <c r="A205" s="90"/>
      <c r="B205" s="30"/>
      <c r="C205" s="31" t="s">
        <v>215</v>
      </c>
      <c r="D205" s="32" t="s">
        <v>219</v>
      </c>
      <c r="E205" s="33"/>
      <c r="F205" s="33">
        <v>1500</v>
      </c>
    </row>
    <row r="206" spans="1:6" ht="30">
      <c r="A206" s="90"/>
      <c r="B206" s="30"/>
      <c r="C206" s="31" t="s">
        <v>75</v>
      </c>
      <c r="D206" s="32" t="s">
        <v>502</v>
      </c>
      <c r="E206" s="33"/>
      <c r="F206" s="33">
        <v>20000</v>
      </c>
    </row>
    <row r="207" spans="1:6" ht="30">
      <c r="A207" s="90"/>
      <c r="B207" s="30"/>
      <c r="C207" s="37" t="s">
        <v>70</v>
      </c>
      <c r="D207" s="32" t="s">
        <v>146</v>
      </c>
      <c r="E207" s="39"/>
      <c r="F207" s="39">
        <v>18000</v>
      </c>
    </row>
    <row r="208" spans="1:8" ht="31.5" customHeight="1">
      <c r="A208" s="90"/>
      <c r="B208" s="30"/>
      <c r="C208" s="37" t="s">
        <v>69</v>
      </c>
      <c r="D208" s="48" t="s">
        <v>72</v>
      </c>
      <c r="E208" s="39"/>
      <c r="F208" s="39">
        <v>83900</v>
      </c>
      <c r="H208" s="49"/>
    </row>
    <row r="209" spans="1:6" ht="32.25" customHeight="1">
      <c r="A209" s="90"/>
      <c r="B209" s="30"/>
      <c r="C209" s="37" t="s">
        <v>220</v>
      </c>
      <c r="D209" s="38" t="s">
        <v>221</v>
      </c>
      <c r="E209" s="39"/>
      <c r="F209" s="39">
        <v>42000</v>
      </c>
    </row>
    <row r="210" spans="1:6" ht="21.75" customHeight="1">
      <c r="A210" s="90"/>
      <c r="B210" s="30"/>
      <c r="C210" s="37"/>
      <c r="D210" s="38"/>
      <c r="E210" s="39"/>
      <c r="F210" s="39"/>
    </row>
    <row r="211" spans="1:8" ht="24" customHeight="1">
      <c r="A211" s="90"/>
      <c r="B211" s="30"/>
      <c r="C211" s="175" t="s">
        <v>362</v>
      </c>
      <c r="D211" s="176"/>
      <c r="E211" s="39"/>
      <c r="F211" s="39"/>
      <c r="H211" s="49"/>
    </row>
    <row r="212" spans="1:8" ht="21" customHeight="1">
      <c r="A212" s="123"/>
      <c r="B212" s="124"/>
      <c r="C212" s="179" t="s">
        <v>503</v>
      </c>
      <c r="D212" s="180"/>
      <c r="E212" s="131">
        <v>5790</v>
      </c>
      <c r="F212" s="131">
        <f>SUM(F192:F209)</f>
        <v>1464540</v>
      </c>
      <c r="H212" s="49"/>
    </row>
    <row r="213" spans="1:6" ht="22.5" customHeight="1">
      <c r="A213" s="90"/>
      <c r="B213" s="30"/>
      <c r="C213" s="37"/>
      <c r="D213" s="38"/>
      <c r="E213" s="39"/>
      <c r="F213" s="39"/>
    </row>
    <row r="214" spans="1:6" ht="21.75" customHeight="1">
      <c r="A214" s="90"/>
      <c r="B214" s="30"/>
      <c r="C214" s="40" t="s">
        <v>128</v>
      </c>
      <c r="D214" s="38" t="s">
        <v>13</v>
      </c>
      <c r="E214" s="39"/>
      <c r="F214" s="39">
        <v>1831791</v>
      </c>
    </row>
    <row r="215" spans="1:6" ht="15.75" customHeight="1">
      <c r="A215" s="90"/>
      <c r="B215" s="30"/>
      <c r="C215" s="37" t="s">
        <v>131</v>
      </c>
      <c r="D215" s="38" t="s">
        <v>136</v>
      </c>
      <c r="E215" s="39"/>
      <c r="F215" s="39">
        <v>21000</v>
      </c>
    </row>
    <row r="216" spans="1:6" ht="15">
      <c r="A216" s="90"/>
      <c r="B216" s="30"/>
      <c r="C216" s="31"/>
      <c r="D216" s="32"/>
      <c r="E216" s="33"/>
      <c r="F216" s="33"/>
    </row>
    <row r="217" spans="1:8" ht="24" customHeight="1">
      <c r="A217" s="90"/>
      <c r="B217" s="30"/>
      <c r="C217" s="175" t="s">
        <v>362</v>
      </c>
      <c r="D217" s="176"/>
      <c r="E217" s="39"/>
      <c r="F217" s="39"/>
      <c r="H217" s="49"/>
    </row>
    <row r="218" spans="1:8" ht="21" customHeight="1">
      <c r="A218" s="123"/>
      <c r="B218" s="124"/>
      <c r="C218" s="179" t="s">
        <v>444</v>
      </c>
      <c r="D218" s="180"/>
      <c r="E218" s="125"/>
      <c r="F218" s="131">
        <f>SUM(F214:F215)</f>
        <v>1852791</v>
      </c>
      <c r="H218" s="49"/>
    </row>
    <row r="219" spans="1:6" ht="15">
      <c r="A219" s="90"/>
      <c r="B219" s="30"/>
      <c r="C219" s="31"/>
      <c r="D219" s="32"/>
      <c r="E219" s="33"/>
      <c r="F219" s="33"/>
    </row>
    <row r="220" spans="1:6" ht="15">
      <c r="A220" s="90"/>
      <c r="B220" s="30"/>
      <c r="C220" s="37" t="s">
        <v>131</v>
      </c>
      <c r="D220" s="38" t="s">
        <v>136</v>
      </c>
      <c r="E220" s="39"/>
      <c r="F220" s="39">
        <v>3000</v>
      </c>
    </row>
    <row r="221" spans="1:8" ht="21" customHeight="1">
      <c r="A221" s="90"/>
      <c r="B221" s="30"/>
      <c r="C221" s="37"/>
      <c r="D221" s="38"/>
      <c r="E221" s="39"/>
      <c r="F221" s="39"/>
      <c r="H221" s="49"/>
    </row>
    <row r="222" spans="1:8" ht="24" customHeight="1">
      <c r="A222" s="90"/>
      <c r="B222" s="30"/>
      <c r="C222" s="175" t="s">
        <v>362</v>
      </c>
      <c r="D222" s="176"/>
      <c r="E222" s="39"/>
      <c r="F222" s="39"/>
      <c r="H222" s="49"/>
    </row>
    <row r="223" spans="1:8" ht="39" customHeight="1">
      <c r="A223" s="123"/>
      <c r="B223" s="124"/>
      <c r="C223" s="179" t="s">
        <v>504</v>
      </c>
      <c r="D223" s="180"/>
      <c r="E223" s="125"/>
      <c r="F223" s="131">
        <f>F220</f>
        <v>3000</v>
      </c>
      <c r="H223" s="49"/>
    </row>
    <row r="224" spans="1:6" ht="22.5" customHeight="1">
      <c r="A224" s="90"/>
      <c r="B224" s="30"/>
      <c r="C224" s="37"/>
      <c r="D224" s="38"/>
      <c r="E224" s="39"/>
      <c r="F224" s="39"/>
    </row>
    <row r="225" spans="1:6" ht="30" customHeight="1">
      <c r="A225" s="90"/>
      <c r="B225" s="30"/>
      <c r="C225" s="37" t="s">
        <v>163</v>
      </c>
      <c r="D225" s="38" t="s">
        <v>406</v>
      </c>
      <c r="E225" s="39"/>
      <c r="F225" s="39">
        <v>392032</v>
      </c>
    </row>
    <row r="226" spans="1:6" ht="30">
      <c r="A226" s="90"/>
      <c r="B226" s="30"/>
      <c r="C226" s="37" t="s">
        <v>162</v>
      </c>
      <c r="D226" s="38" t="s">
        <v>406</v>
      </c>
      <c r="E226" s="39"/>
      <c r="F226" s="39">
        <v>88000</v>
      </c>
    </row>
    <row r="227" spans="1:6" ht="76.5" customHeight="1">
      <c r="A227" s="90"/>
      <c r="B227" s="30"/>
      <c r="C227" s="37" t="s">
        <v>382</v>
      </c>
      <c r="D227" s="38" t="s">
        <v>387</v>
      </c>
      <c r="E227" s="39">
        <v>88000</v>
      </c>
      <c r="F227" s="39"/>
    </row>
    <row r="228" spans="1:6" ht="64.5" customHeight="1">
      <c r="A228" s="90"/>
      <c r="B228" s="30"/>
      <c r="C228" s="31" t="s">
        <v>373</v>
      </c>
      <c r="D228" s="42" t="s">
        <v>375</v>
      </c>
      <c r="E228" s="39">
        <v>392032</v>
      </c>
      <c r="F228" s="39"/>
    </row>
    <row r="229" spans="1:6" ht="17.25" customHeight="1">
      <c r="A229" s="90"/>
      <c r="B229" s="30"/>
      <c r="C229" s="37"/>
      <c r="D229" s="38"/>
      <c r="E229" s="39"/>
      <c r="F229" s="39"/>
    </row>
    <row r="230" spans="1:8" ht="24" customHeight="1">
      <c r="A230" s="90"/>
      <c r="B230" s="30"/>
      <c r="C230" s="175" t="s">
        <v>362</v>
      </c>
      <c r="D230" s="176"/>
      <c r="E230" s="39"/>
      <c r="F230" s="39"/>
      <c r="H230" s="49"/>
    </row>
    <row r="231" spans="1:8" ht="27" customHeight="1">
      <c r="A231" s="123"/>
      <c r="B231" s="124"/>
      <c r="C231" s="177" t="s">
        <v>418</v>
      </c>
      <c r="D231" s="178"/>
      <c r="E231" s="131">
        <f>SUM(E227:E228)</f>
        <v>480032</v>
      </c>
      <c r="F231" s="131">
        <f>SUM(F225:F226)</f>
        <v>480032</v>
      </c>
      <c r="H231" s="49"/>
    </row>
    <row r="232" spans="1:6" ht="21.75" customHeight="1">
      <c r="A232" s="90"/>
      <c r="B232" s="30"/>
      <c r="C232" s="40"/>
      <c r="D232" s="38"/>
      <c r="E232" s="39"/>
      <c r="F232" s="39"/>
    </row>
    <row r="233" spans="1:6" ht="78" customHeight="1">
      <c r="A233" s="90"/>
      <c r="B233" s="30"/>
      <c r="C233" s="37" t="s">
        <v>402</v>
      </c>
      <c r="D233" s="38" t="s">
        <v>404</v>
      </c>
      <c r="E233" s="39"/>
      <c r="F233" s="39">
        <v>18217</v>
      </c>
    </row>
    <row r="234" spans="1:6" ht="15">
      <c r="A234" s="90"/>
      <c r="B234" s="30"/>
      <c r="C234" s="31"/>
      <c r="D234" s="32"/>
      <c r="E234" s="33"/>
      <c r="F234" s="33"/>
    </row>
    <row r="235" spans="1:8" ht="24" customHeight="1">
      <c r="A235" s="90"/>
      <c r="B235" s="30"/>
      <c r="C235" s="175" t="s">
        <v>362</v>
      </c>
      <c r="D235" s="176"/>
      <c r="E235" s="39"/>
      <c r="F235" s="39"/>
      <c r="H235" s="49"/>
    </row>
    <row r="236" spans="1:8" ht="27" customHeight="1">
      <c r="A236" s="132"/>
      <c r="B236" s="133"/>
      <c r="C236" s="177" t="s">
        <v>490</v>
      </c>
      <c r="D236" s="178"/>
      <c r="E236" s="39"/>
      <c r="F236" s="134">
        <f>F233</f>
        <v>18217</v>
      </c>
      <c r="H236" s="49"/>
    </row>
    <row r="237" spans="1:6" ht="23.25" customHeight="1">
      <c r="A237" s="135"/>
      <c r="B237" s="136"/>
      <c r="C237" s="37"/>
      <c r="D237" s="38"/>
      <c r="E237" s="39"/>
      <c r="F237" s="39"/>
    </row>
    <row r="238" spans="1:6" ht="15">
      <c r="A238" s="90"/>
      <c r="B238" s="27" t="s">
        <v>270</v>
      </c>
      <c r="C238" s="160" t="s">
        <v>311</v>
      </c>
      <c r="D238" s="161"/>
      <c r="E238" s="29">
        <f>E240</f>
        <v>15500</v>
      </c>
      <c r="F238" s="29">
        <f>F241+F242</f>
        <v>15500</v>
      </c>
    </row>
    <row r="239" spans="1:6" ht="15">
      <c r="A239" s="90"/>
      <c r="B239" s="30"/>
      <c r="C239" s="31"/>
      <c r="D239" s="32"/>
      <c r="E239" s="33"/>
      <c r="F239" s="33"/>
    </row>
    <row r="240" spans="1:6" ht="75">
      <c r="A240" s="90"/>
      <c r="B240" s="30"/>
      <c r="C240" s="55" t="s">
        <v>48</v>
      </c>
      <c r="D240" s="73" t="s">
        <v>62</v>
      </c>
      <c r="E240" s="33">
        <v>15500</v>
      </c>
      <c r="F240" s="33"/>
    </row>
    <row r="241" spans="1:6" ht="15">
      <c r="A241" s="90"/>
      <c r="B241" s="30"/>
      <c r="C241" s="37" t="s">
        <v>54</v>
      </c>
      <c r="D241" s="38" t="s">
        <v>55</v>
      </c>
      <c r="E241" s="39"/>
      <c r="F241" s="39">
        <v>14500</v>
      </c>
    </row>
    <row r="242" spans="1:8" ht="18.75" customHeight="1">
      <c r="A242" s="90"/>
      <c r="B242" s="30"/>
      <c r="C242" s="37" t="s">
        <v>128</v>
      </c>
      <c r="D242" s="38" t="s">
        <v>13</v>
      </c>
      <c r="E242" s="39"/>
      <c r="F242" s="39">
        <v>1000</v>
      </c>
      <c r="H242" s="49"/>
    </row>
    <row r="243" spans="1:6" ht="13.5" customHeight="1">
      <c r="A243" s="90"/>
      <c r="B243" s="30"/>
      <c r="C243" s="37"/>
      <c r="D243" s="38"/>
      <c r="E243" s="39"/>
      <c r="F243" s="39"/>
    </row>
    <row r="244" spans="1:8" ht="24" customHeight="1">
      <c r="A244" s="90"/>
      <c r="B244" s="30"/>
      <c r="C244" s="175" t="s">
        <v>362</v>
      </c>
      <c r="D244" s="176"/>
      <c r="E244" s="39"/>
      <c r="F244" s="39"/>
      <c r="H244" s="49"/>
    </row>
    <row r="245" spans="1:8" ht="36" customHeight="1">
      <c r="A245" s="90"/>
      <c r="B245" s="30"/>
      <c r="C245" s="177" t="s">
        <v>421</v>
      </c>
      <c r="D245" s="178"/>
      <c r="E245" s="39"/>
      <c r="F245" s="39"/>
      <c r="H245" s="49"/>
    </row>
    <row r="246" spans="1:6" ht="17.25" customHeight="1">
      <c r="A246" s="90"/>
      <c r="B246" s="30"/>
      <c r="C246" s="37"/>
      <c r="D246" s="38"/>
      <c r="E246" s="39"/>
      <c r="F246" s="39"/>
    </row>
    <row r="247" spans="1:6" ht="20.25" customHeight="1">
      <c r="A247" s="90"/>
      <c r="B247" s="27" t="s">
        <v>271</v>
      </c>
      <c r="C247" s="160" t="s">
        <v>312</v>
      </c>
      <c r="D247" s="161"/>
      <c r="E247" s="29">
        <f>E249+E250</f>
        <v>193729</v>
      </c>
      <c r="F247" s="29">
        <f>F251+F252+F253+F254+F255</f>
        <v>270925</v>
      </c>
    </row>
    <row r="248" spans="1:6" ht="15">
      <c r="A248" s="90"/>
      <c r="B248" s="30"/>
      <c r="C248" s="31"/>
      <c r="D248" s="32"/>
      <c r="E248" s="33"/>
      <c r="F248" s="33"/>
    </row>
    <row r="249" spans="1:6" ht="58.5" customHeight="1">
      <c r="A249" s="90"/>
      <c r="B249" s="30"/>
      <c r="C249" s="31" t="s">
        <v>422</v>
      </c>
      <c r="D249" s="32" t="s">
        <v>424</v>
      </c>
      <c r="E249" s="33">
        <v>173336</v>
      </c>
      <c r="F249" s="33"/>
    </row>
    <row r="250" spans="1:6" ht="75">
      <c r="A250" s="90"/>
      <c r="B250" s="30"/>
      <c r="C250" s="31" t="s">
        <v>423</v>
      </c>
      <c r="D250" s="32" t="s">
        <v>424</v>
      </c>
      <c r="E250" s="33">
        <v>20393</v>
      </c>
      <c r="F250" s="33"/>
    </row>
    <row r="251" spans="1:6" ht="15">
      <c r="A251" s="90"/>
      <c r="B251" s="30"/>
      <c r="C251" s="31" t="s">
        <v>54</v>
      </c>
      <c r="D251" s="32" t="s">
        <v>55</v>
      </c>
      <c r="E251" s="33"/>
      <c r="F251" s="33">
        <v>2000</v>
      </c>
    </row>
    <row r="252" spans="1:6" ht="15">
      <c r="A252" s="90"/>
      <c r="B252" s="30"/>
      <c r="C252" s="37" t="s">
        <v>128</v>
      </c>
      <c r="D252" s="38" t="s">
        <v>13</v>
      </c>
      <c r="E252" s="39"/>
      <c r="F252" s="39">
        <v>10000</v>
      </c>
    </row>
    <row r="253" spans="1:8" ht="15.75" customHeight="1">
      <c r="A253" s="90"/>
      <c r="B253" s="30"/>
      <c r="C253" s="37" t="s">
        <v>131</v>
      </c>
      <c r="D253" s="38" t="s">
        <v>3</v>
      </c>
      <c r="E253" s="39"/>
      <c r="F253" s="39">
        <v>55000</v>
      </c>
      <c r="H253" s="49"/>
    </row>
    <row r="254" spans="1:6" ht="22.5" customHeight="1">
      <c r="A254" s="90"/>
      <c r="B254" s="30"/>
      <c r="C254" s="37" t="s">
        <v>85</v>
      </c>
      <c r="D254" s="38" t="s">
        <v>3</v>
      </c>
      <c r="E254" s="39"/>
      <c r="F254" s="39">
        <v>173336</v>
      </c>
    </row>
    <row r="255" spans="1:6" ht="21.75" customHeight="1">
      <c r="A255" s="90"/>
      <c r="B255" s="30"/>
      <c r="C255" s="37" t="s">
        <v>106</v>
      </c>
      <c r="D255" s="38" t="s">
        <v>3</v>
      </c>
      <c r="E255" s="39"/>
      <c r="F255" s="39">
        <v>30589</v>
      </c>
    </row>
    <row r="256" spans="1:6" ht="15">
      <c r="A256" s="90"/>
      <c r="B256" s="30"/>
      <c r="C256" s="31"/>
      <c r="D256" s="32"/>
      <c r="E256" s="33"/>
      <c r="F256" s="33"/>
    </row>
    <row r="257" spans="1:8" ht="24" customHeight="1">
      <c r="A257" s="90"/>
      <c r="B257" s="30"/>
      <c r="C257" s="175" t="s">
        <v>362</v>
      </c>
      <c r="D257" s="176"/>
      <c r="E257" s="39"/>
      <c r="F257" s="39"/>
      <c r="H257" s="49"/>
    </row>
    <row r="258" spans="1:8" ht="21" customHeight="1">
      <c r="A258" s="90"/>
      <c r="B258" s="30"/>
      <c r="C258" s="177" t="s">
        <v>408</v>
      </c>
      <c r="D258" s="178"/>
      <c r="E258" s="39"/>
      <c r="F258" s="39"/>
      <c r="H258" s="49"/>
    </row>
    <row r="259" spans="1:6" ht="15">
      <c r="A259" s="90"/>
      <c r="B259" s="30"/>
      <c r="C259" s="37"/>
      <c r="D259" s="38"/>
      <c r="E259" s="39"/>
      <c r="F259" s="39"/>
    </row>
    <row r="260" spans="1:6" ht="15">
      <c r="A260" s="90"/>
      <c r="B260" s="27" t="s">
        <v>272</v>
      </c>
      <c r="C260" s="160" t="s">
        <v>114</v>
      </c>
      <c r="D260" s="161"/>
      <c r="E260" s="29"/>
      <c r="F260" s="29">
        <f>F262</f>
        <v>3000</v>
      </c>
    </row>
    <row r="261" spans="1:6" ht="15">
      <c r="A261" s="90"/>
      <c r="B261" s="30"/>
      <c r="C261" s="31"/>
      <c r="D261" s="32"/>
      <c r="E261" s="33"/>
      <c r="F261" s="33"/>
    </row>
    <row r="262" spans="1:6" ht="45">
      <c r="A262" s="90"/>
      <c r="B262" s="30"/>
      <c r="C262" s="31" t="s">
        <v>120</v>
      </c>
      <c r="D262" s="38" t="s">
        <v>140</v>
      </c>
      <c r="E262" s="33"/>
      <c r="F262" s="33">
        <v>3000</v>
      </c>
    </row>
    <row r="263" spans="1:6" ht="15">
      <c r="A263" s="90"/>
      <c r="B263" s="30"/>
      <c r="C263" s="31"/>
      <c r="D263" s="38"/>
      <c r="E263" s="33"/>
      <c r="F263" s="33"/>
    </row>
    <row r="264" spans="1:8" ht="24" customHeight="1">
      <c r="A264" s="90"/>
      <c r="B264" s="30"/>
      <c r="C264" s="175" t="s">
        <v>362</v>
      </c>
      <c r="D264" s="176"/>
      <c r="E264" s="39"/>
      <c r="F264" s="39"/>
      <c r="H264" s="49"/>
    </row>
    <row r="265" spans="1:8" ht="21" customHeight="1">
      <c r="A265" s="90"/>
      <c r="B265" s="30"/>
      <c r="C265" s="177" t="s">
        <v>408</v>
      </c>
      <c r="D265" s="178"/>
      <c r="E265" s="39"/>
      <c r="F265" s="39"/>
      <c r="H265" s="49"/>
    </row>
    <row r="266" spans="1:6" ht="14.25" customHeight="1">
      <c r="A266" s="90"/>
      <c r="B266" s="30"/>
      <c r="C266" s="37"/>
      <c r="D266" s="38"/>
      <c r="E266" s="39"/>
      <c r="F266" s="39"/>
    </row>
    <row r="267" spans="1:6" s="99" customFormat="1" ht="27" customHeight="1">
      <c r="A267" s="91">
        <v>754</v>
      </c>
      <c r="B267" s="153" t="s">
        <v>172</v>
      </c>
      <c r="C267" s="154"/>
      <c r="D267" s="155"/>
      <c r="E267" s="98">
        <f>E268+E275+E282+E302+E309</f>
        <v>8000</v>
      </c>
      <c r="F267" s="98">
        <f>F268+F275+F282+F302+F309</f>
        <v>28000</v>
      </c>
    </row>
    <row r="268" spans="1:6" ht="20.25" customHeight="1">
      <c r="A268" s="90"/>
      <c r="B268" s="27" t="s">
        <v>273</v>
      </c>
      <c r="C268" s="160" t="s">
        <v>313</v>
      </c>
      <c r="D268" s="161"/>
      <c r="E268" s="29"/>
      <c r="F268" s="29">
        <f>F270</f>
        <v>2000</v>
      </c>
    </row>
    <row r="269" spans="1:6" ht="15">
      <c r="A269" s="90"/>
      <c r="B269" s="30"/>
      <c r="C269" s="31"/>
      <c r="D269" s="32"/>
      <c r="E269" s="33"/>
      <c r="F269" s="33"/>
    </row>
    <row r="270" spans="1:6" ht="30">
      <c r="A270" s="90"/>
      <c r="B270" s="30"/>
      <c r="C270" s="31" t="s">
        <v>428</v>
      </c>
      <c r="D270" s="32" t="s">
        <v>429</v>
      </c>
      <c r="E270" s="33"/>
      <c r="F270" s="33">
        <v>2000</v>
      </c>
    </row>
    <row r="271" spans="1:6" ht="13.5" customHeight="1">
      <c r="A271" s="90"/>
      <c r="B271" s="30"/>
      <c r="C271" s="37"/>
      <c r="D271" s="38"/>
      <c r="E271" s="39"/>
      <c r="F271" s="39"/>
    </row>
    <row r="272" spans="1:8" ht="24" customHeight="1">
      <c r="A272" s="90"/>
      <c r="B272" s="30"/>
      <c r="C272" s="175" t="s">
        <v>362</v>
      </c>
      <c r="D272" s="176"/>
      <c r="E272" s="39"/>
      <c r="F272" s="39"/>
      <c r="H272" s="49"/>
    </row>
    <row r="273" spans="1:8" ht="36" customHeight="1">
      <c r="A273" s="90"/>
      <c r="B273" s="30"/>
      <c r="C273" s="177" t="s">
        <v>421</v>
      </c>
      <c r="D273" s="178"/>
      <c r="E273" s="39"/>
      <c r="F273" s="39"/>
      <c r="H273" s="49"/>
    </row>
    <row r="274" spans="1:6" ht="18" customHeight="1">
      <c r="A274" s="90"/>
      <c r="B274" s="30"/>
      <c r="C274" s="37"/>
      <c r="D274" s="38"/>
      <c r="E274" s="39"/>
      <c r="F274" s="39"/>
    </row>
    <row r="275" spans="1:6" ht="15">
      <c r="A275" s="90"/>
      <c r="B275" s="27" t="s">
        <v>274</v>
      </c>
      <c r="C275" s="160" t="s">
        <v>314</v>
      </c>
      <c r="D275" s="161"/>
      <c r="E275" s="29"/>
      <c r="F275" s="29">
        <f>F277</f>
        <v>5000</v>
      </c>
    </row>
    <row r="276" spans="1:6" ht="15">
      <c r="A276" s="90"/>
      <c r="B276" s="30"/>
      <c r="C276" s="31"/>
      <c r="D276" s="32"/>
      <c r="E276" s="33"/>
      <c r="F276" s="33"/>
    </row>
    <row r="277" spans="1:6" ht="15">
      <c r="A277" s="90"/>
      <c r="B277" s="30"/>
      <c r="C277" s="31" t="s">
        <v>426</v>
      </c>
      <c r="D277" s="32" t="s">
        <v>427</v>
      </c>
      <c r="E277" s="33"/>
      <c r="F277" s="33">
        <v>5000</v>
      </c>
    </row>
    <row r="278" spans="1:6" ht="15">
      <c r="A278" s="90"/>
      <c r="B278" s="30"/>
      <c r="C278" s="31"/>
      <c r="D278" s="32"/>
      <c r="E278" s="33"/>
      <c r="F278" s="33"/>
    </row>
    <row r="279" spans="1:8" ht="24" customHeight="1">
      <c r="A279" s="90"/>
      <c r="B279" s="30"/>
      <c r="C279" s="175" t="s">
        <v>362</v>
      </c>
      <c r="D279" s="176"/>
      <c r="E279" s="39"/>
      <c r="F279" s="39"/>
      <c r="H279" s="49"/>
    </row>
    <row r="280" spans="1:8" ht="36" customHeight="1">
      <c r="A280" s="90"/>
      <c r="B280" s="30"/>
      <c r="C280" s="177" t="s">
        <v>421</v>
      </c>
      <c r="D280" s="178"/>
      <c r="E280" s="39"/>
      <c r="F280" s="39"/>
      <c r="H280" s="49"/>
    </row>
    <row r="281" spans="1:6" ht="21.75" customHeight="1">
      <c r="A281" s="90"/>
      <c r="B281" s="30"/>
      <c r="C281" s="40"/>
      <c r="D281" s="38"/>
      <c r="E281" s="39"/>
      <c r="F281" s="39"/>
    </row>
    <row r="282" spans="1:6" ht="15">
      <c r="A282" s="90"/>
      <c r="B282" s="27" t="s">
        <v>275</v>
      </c>
      <c r="C282" s="160" t="s">
        <v>315</v>
      </c>
      <c r="D282" s="161"/>
      <c r="E282" s="29">
        <f>E284</f>
        <v>8000</v>
      </c>
      <c r="F282" s="29">
        <f>F285</f>
        <v>8000</v>
      </c>
    </row>
    <row r="283" spans="1:6" ht="15">
      <c r="A283" s="90"/>
      <c r="B283" s="30"/>
      <c r="C283" s="31"/>
      <c r="D283" s="32"/>
      <c r="E283" s="33"/>
      <c r="F283" s="33"/>
    </row>
    <row r="284" spans="1:6" ht="68.25" customHeight="1">
      <c r="A284" s="90"/>
      <c r="B284" s="30"/>
      <c r="C284" s="55" t="s">
        <v>48</v>
      </c>
      <c r="D284" s="73" t="s">
        <v>62</v>
      </c>
      <c r="E284" s="33">
        <v>8000</v>
      </c>
      <c r="F284" s="33"/>
    </row>
    <row r="285" spans="1:6" ht="60">
      <c r="A285" s="90"/>
      <c r="B285" s="30"/>
      <c r="C285" s="37" t="s">
        <v>190</v>
      </c>
      <c r="D285" s="38" t="s">
        <v>390</v>
      </c>
      <c r="E285" s="39"/>
      <c r="F285" s="39">
        <f>SUM(F287:F297)</f>
        <v>8000</v>
      </c>
    </row>
    <row r="286" spans="1:8" ht="18" customHeight="1">
      <c r="A286" s="90"/>
      <c r="B286" s="30"/>
      <c r="C286" s="37"/>
      <c r="D286" s="38" t="s">
        <v>165</v>
      </c>
      <c r="E286" s="39"/>
      <c r="F286" s="39"/>
      <c r="H286" s="49"/>
    </row>
    <row r="287" spans="1:6" ht="22.5" customHeight="1">
      <c r="A287" s="90"/>
      <c r="B287" s="30"/>
      <c r="C287" s="37"/>
      <c r="D287" s="103" t="s">
        <v>430</v>
      </c>
      <c r="E287" s="39"/>
      <c r="F287" s="107">
        <v>700</v>
      </c>
    </row>
    <row r="288" spans="1:6" ht="21.75" customHeight="1">
      <c r="A288" s="90"/>
      <c r="B288" s="30"/>
      <c r="C288" s="37"/>
      <c r="D288" s="103" t="s">
        <v>431</v>
      </c>
      <c r="E288" s="39"/>
      <c r="F288" s="107">
        <v>700</v>
      </c>
    </row>
    <row r="289" spans="1:6" ht="22.5" customHeight="1">
      <c r="A289" s="90"/>
      <c r="B289" s="30"/>
      <c r="C289" s="37"/>
      <c r="D289" s="103" t="s">
        <v>432</v>
      </c>
      <c r="E289" s="39"/>
      <c r="F289" s="107">
        <v>700</v>
      </c>
    </row>
    <row r="290" spans="1:6" ht="21.75" customHeight="1">
      <c r="A290" s="90"/>
      <c r="B290" s="30"/>
      <c r="C290" s="37"/>
      <c r="D290" s="103" t="s">
        <v>433</v>
      </c>
      <c r="E290" s="39"/>
      <c r="F290" s="107">
        <v>850</v>
      </c>
    </row>
    <row r="291" spans="1:6" ht="22.5" customHeight="1">
      <c r="A291" s="90"/>
      <c r="B291" s="30"/>
      <c r="C291" s="37"/>
      <c r="D291" s="103" t="s">
        <v>434</v>
      </c>
      <c r="E291" s="39"/>
      <c r="F291" s="107">
        <v>850</v>
      </c>
    </row>
    <row r="292" spans="1:6" ht="22.5" customHeight="1">
      <c r="A292" s="90"/>
      <c r="B292" s="30"/>
      <c r="C292" s="37"/>
      <c r="D292" s="103" t="s">
        <v>396</v>
      </c>
      <c r="E292" s="39"/>
      <c r="F292" s="107">
        <v>700</v>
      </c>
    </row>
    <row r="293" spans="1:6" ht="21.75" customHeight="1">
      <c r="A293" s="90"/>
      <c r="B293" s="30"/>
      <c r="C293" s="37"/>
      <c r="D293" s="103" t="s">
        <v>397</v>
      </c>
      <c r="E293" s="39"/>
      <c r="F293" s="107">
        <v>700</v>
      </c>
    </row>
    <row r="294" spans="1:6" ht="22.5" customHeight="1">
      <c r="A294" s="90"/>
      <c r="B294" s="30"/>
      <c r="C294" s="37"/>
      <c r="D294" s="103" t="s">
        <v>399</v>
      </c>
      <c r="E294" s="39"/>
      <c r="F294" s="107">
        <v>700</v>
      </c>
    </row>
    <row r="295" spans="1:6" ht="21.75" customHeight="1">
      <c r="A295" s="90"/>
      <c r="B295" s="30"/>
      <c r="C295" s="37"/>
      <c r="D295" s="103" t="s">
        <v>435</v>
      </c>
      <c r="E295" s="39"/>
      <c r="F295" s="107">
        <v>700</v>
      </c>
    </row>
    <row r="296" spans="1:6" ht="22.5" customHeight="1">
      <c r="A296" s="90"/>
      <c r="B296" s="30"/>
      <c r="C296" s="37"/>
      <c r="D296" s="103" t="s">
        <v>436</v>
      </c>
      <c r="E296" s="39"/>
      <c r="F296" s="107">
        <v>700</v>
      </c>
    </row>
    <row r="297" spans="1:6" ht="21.75" customHeight="1">
      <c r="A297" s="90"/>
      <c r="B297" s="30"/>
      <c r="C297" s="37"/>
      <c r="D297" s="103" t="s">
        <v>437</v>
      </c>
      <c r="E297" s="39"/>
      <c r="F297" s="107">
        <v>700</v>
      </c>
    </row>
    <row r="298" spans="1:6" ht="13.5" customHeight="1">
      <c r="A298" s="90"/>
      <c r="B298" s="30"/>
      <c r="C298" s="37"/>
      <c r="D298" s="38"/>
      <c r="E298" s="39"/>
      <c r="F298" s="39"/>
    </row>
    <row r="299" spans="1:8" ht="24" customHeight="1">
      <c r="A299" s="90"/>
      <c r="B299" s="30"/>
      <c r="C299" s="175" t="s">
        <v>362</v>
      </c>
      <c r="D299" s="176"/>
      <c r="E299" s="39"/>
      <c r="F299" s="39"/>
      <c r="H299" s="49"/>
    </row>
    <row r="300" spans="1:8" ht="36" customHeight="1">
      <c r="A300" s="90"/>
      <c r="B300" s="30"/>
      <c r="C300" s="177" t="s">
        <v>421</v>
      </c>
      <c r="D300" s="178"/>
      <c r="E300" s="39"/>
      <c r="F300" s="39"/>
      <c r="H300" s="49"/>
    </row>
    <row r="301" spans="1:6" ht="18.75" customHeight="1">
      <c r="A301" s="90"/>
      <c r="B301" s="30"/>
      <c r="C301" s="37"/>
      <c r="D301" s="38"/>
      <c r="E301" s="39"/>
      <c r="F301" s="39"/>
    </row>
    <row r="302" spans="1:6" ht="15">
      <c r="A302" s="90"/>
      <c r="B302" s="27" t="s">
        <v>276</v>
      </c>
      <c r="C302" s="160" t="s">
        <v>316</v>
      </c>
      <c r="D302" s="161"/>
      <c r="E302" s="29"/>
      <c r="F302" s="29">
        <f>F304</f>
        <v>3000</v>
      </c>
    </row>
    <row r="303" spans="1:6" ht="15">
      <c r="A303" s="90"/>
      <c r="B303" s="30"/>
      <c r="C303" s="31"/>
      <c r="D303" s="32"/>
      <c r="E303" s="33"/>
      <c r="F303" s="33"/>
    </row>
    <row r="304" spans="1:6" ht="15">
      <c r="A304" s="90"/>
      <c r="B304" s="30"/>
      <c r="C304" s="31" t="s">
        <v>128</v>
      </c>
      <c r="D304" s="32" t="s">
        <v>13</v>
      </c>
      <c r="E304" s="33"/>
      <c r="F304" s="33">
        <v>3000</v>
      </c>
    </row>
    <row r="305" spans="1:8" ht="11.25" customHeight="1">
      <c r="A305" s="90"/>
      <c r="B305" s="30"/>
      <c r="C305" s="37"/>
      <c r="D305" s="38"/>
      <c r="E305" s="39"/>
      <c r="F305" s="39"/>
      <c r="H305" s="49"/>
    </row>
    <row r="306" spans="1:8" ht="24" customHeight="1">
      <c r="A306" s="90"/>
      <c r="B306" s="30"/>
      <c r="C306" s="175" t="s">
        <v>362</v>
      </c>
      <c r="D306" s="176"/>
      <c r="E306" s="39"/>
      <c r="F306" s="39"/>
      <c r="H306" s="49"/>
    </row>
    <row r="307" spans="1:8" ht="36" customHeight="1">
      <c r="A307" s="90"/>
      <c r="B307" s="30"/>
      <c r="C307" s="177" t="s">
        <v>421</v>
      </c>
      <c r="D307" s="178"/>
      <c r="E307" s="39"/>
      <c r="F307" s="39"/>
      <c r="H307" s="49"/>
    </row>
    <row r="308" spans="1:6" ht="15.75" customHeight="1">
      <c r="A308" s="90"/>
      <c r="B308" s="30"/>
      <c r="C308" s="37"/>
      <c r="D308" s="38"/>
      <c r="E308" s="39"/>
      <c r="F308" s="39"/>
    </row>
    <row r="309" spans="1:6" ht="15">
      <c r="A309" s="90"/>
      <c r="B309" s="27" t="s">
        <v>277</v>
      </c>
      <c r="C309" s="160" t="s">
        <v>114</v>
      </c>
      <c r="D309" s="161"/>
      <c r="E309" s="29"/>
      <c r="F309" s="29">
        <f>F311</f>
        <v>10000</v>
      </c>
    </row>
    <row r="310" spans="1:6" ht="15">
      <c r="A310" s="90"/>
      <c r="B310" s="30"/>
      <c r="C310" s="31"/>
      <c r="D310" s="32"/>
      <c r="E310" s="33"/>
      <c r="F310" s="33"/>
    </row>
    <row r="311" spans="1:6" ht="30">
      <c r="A311" s="90"/>
      <c r="B311" s="30"/>
      <c r="C311" s="31" t="s">
        <v>215</v>
      </c>
      <c r="D311" s="38" t="s">
        <v>417</v>
      </c>
      <c r="E311" s="33"/>
      <c r="F311" s="33">
        <v>10000</v>
      </c>
    </row>
    <row r="312" spans="1:6" ht="15">
      <c r="A312" s="90"/>
      <c r="B312" s="30"/>
      <c r="C312" s="37"/>
      <c r="D312" s="38"/>
      <c r="E312" s="39"/>
      <c r="F312" s="39"/>
    </row>
    <row r="313" spans="1:8" ht="24" customHeight="1">
      <c r="A313" s="90"/>
      <c r="B313" s="30"/>
      <c r="C313" s="175" t="s">
        <v>362</v>
      </c>
      <c r="D313" s="176"/>
      <c r="E313" s="39"/>
      <c r="F313" s="39"/>
      <c r="H313" s="49"/>
    </row>
    <row r="314" spans="1:8" ht="36" customHeight="1">
      <c r="A314" s="90"/>
      <c r="B314" s="30"/>
      <c r="C314" s="177" t="s">
        <v>421</v>
      </c>
      <c r="D314" s="178"/>
      <c r="E314" s="39"/>
      <c r="F314" s="39"/>
      <c r="H314" s="49"/>
    </row>
    <row r="315" spans="1:6" ht="24" customHeight="1">
      <c r="A315" s="90"/>
      <c r="B315" s="30"/>
      <c r="C315" s="37"/>
      <c r="D315" s="38"/>
      <c r="E315" s="39"/>
      <c r="F315" s="39"/>
    </row>
    <row r="316" spans="1:6" s="99" customFormat="1" ht="65.25" customHeight="1">
      <c r="A316" s="91">
        <v>756</v>
      </c>
      <c r="B316" s="183" t="s">
        <v>343</v>
      </c>
      <c r="C316" s="184"/>
      <c r="D316" s="185"/>
      <c r="E316" s="98">
        <f>E317+E326</f>
        <v>28625505</v>
      </c>
      <c r="F316" s="98">
        <f>F317+F326</f>
        <v>0</v>
      </c>
    </row>
    <row r="317" spans="1:6" ht="49.5" customHeight="1">
      <c r="A317" s="90"/>
      <c r="B317" s="27" t="s">
        <v>341</v>
      </c>
      <c r="C317" s="160" t="s">
        <v>344</v>
      </c>
      <c r="D317" s="161"/>
      <c r="E317" s="29">
        <f>E319+E320+E321</f>
        <v>3497250</v>
      </c>
      <c r="F317" s="29"/>
    </row>
    <row r="318" spans="1:6" ht="15">
      <c r="A318" s="90"/>
      <c r="B318" s="30"/>
      <c r="C318" s="31"/>
      <c r="D318" s="32"/>
      <c r="E318" s="33"/>
      <c r="F318" s="33"/>
    </row>
    <row r="319" spans="1:6" ht="15">
      <c r="A319" s="90"/>
      <c r="B319" s="30"/>
      <c r="C319" s="31" t="s">
        <v>438</v>
      </c>
      <c r="D319" s="32" t="s">
        <v>441</v>
      </c>
      <c r="E319" s="33">
        <v>3434250</v>
      </c>
      <c r="F319" s="33"/>
    </row>
    <row r="320" spans="1:6" ht="15">
      <c r="A320" s="90"/>
      <c r="B320" s="30"/>
      <c r="C320" s="37" t="s">
        <v>439</v>
      </c>
      <c r="D320" s="38" t="s">
        <v>442</v>
      </c>
      <c r="E320" s="39">
        <v>13000</v>
      </c>
      <c r="F320" s="39"/>
    </row>
    <row r="321" spans="1:8" ht="20.25" customHeight="1">
      <c r="A321" s="90"/>
      <c r="B321" s="30"/>
      <c r="C321" s="37" t="s">
        <v>440</v>
      </c>
      <c r="D321" s="38" t="s">
        <v>443</v>
      </c>
      <c r="E321" s="39">
        <v>50000</v>
      </c>
      <c r="F321" s="39"/>
      <c r="H321" s="49"/>
    </row>
    <row r="322" spans="1:6" ht="13.5" customHeight="1">
      <c r="A322" s="90"/>
      <c r="B322" s="30"/>
      <c r="C322" s="37"/>
      <c r="D322" s="38"/>
      <c r="E322" s="39"/>
      <c r="F322" s="39"/>
    </row>
    <row r="323" spans="1:8" ht="24" customHeight="1">
      <c r="A323" s="90"/>
      <c r="B323" s="30"/>
      <c r="C323" s="175" t="s">
        <v>362</v>
      </c>
      <c r="D323" s="176"/>
      <c r="E323" s="39"/>
      <c r="F323" s="39"/>
      <c r="H323" s="49"/>
    </row>
    <row r="324" spans="1:8" ht="23.25" customHeight="1">
      <c r="A324" s="90"/>
      <c r="B324" s="30"/>
      <c r="C324" s="177" t="s">
        <v>444</v>
      </c>
      <c r="D324" s="178"/>
      <c r="E324" s="39"/>
      <c r="F324" s="39"/>
      <c r="H324" s="49"/>
    </row>
    <row r="325" spans="1:6" ht="14.25" customHeight="1">
      <c r="A325" s="90"/>
      <c r="B325" s="30"/>
      <c r="C325" s="37"/>
      <c r="D325" s="38"/>
      <c r="E325" s="39"/>
      <c r="F325" s="39"/>
    </row>
    <row r="326" spans="1:6" ht="42" customHeight="1">
      <c r="A326" s="90"/>
      <c r="B326" s="27" t="s">
        <v>342</v>
      </c>
      <c r="C326" s="160" t="s">
        <v>345</v>
      </c>
      <c r="D326" s="161"/>
      <c r="E326" s="29">
        <f>E328+E329</f>
        <v>25128255</v>
      </c>
      <c r="F326" s="29"/>
    </row>
    <row r="327" spans="1:6" ht="15">
      <c r="A327" s="90"/>
      <c r="B327" s="30"/>
      <c r="C327" s="31"/>
      <c r="D327" s="32"/>
      <c r="E327" s="33"/>
      <c r="F327" s="33"/>
    </row>
    <row r="328" spans="1:6" ht="15">
      <c r="A328" s="90"/>
      <c r="B328" s="30"/>
      <c r="C328" s="31" t="s">
        <v>445</v>
      </c>
      <c r="D328" s="32" t="s">
        <v>447</v>
      </c>
      <c r="E328" s="33">
        <v>24212255</v>
      </c>
      <c r="F328" s="33"/>
    </row>
    <row r="329" spans="1:6" ht="15">
      <c r="A329" s="90"/>
      <c r="B329" s="30"/>
      <c r="C329" s="37" t="s">
        <v>446</v>
      </c>
      <c r="D329" s="38" t="s">
        <v>448</v>
      </c>
      <c r="E329" s="39">
        <v>916000</v>
      </c>
      <c r="F329" s="39"/>
    </row>
    <row r="330" spans="1:8" ht="15" customHeight="1">
      <c r="A330" s="90"/>
      <c r="B330" s="30"/>
      <c r="C330" s="37"/>
      <c r="D330" s="38"/>
      <c r="E330" s="39"/>
      <c r="F330" s="39"/>
      <c r="H330" s="49"/>
    </row>
    <row r="331" spans="1:8" ht="21.75" customHeight="1">
      <c r="A331" s="90"/>
      <c r="B331" s="30"/>
      <c r="C331" s="175" t="s">
        <v>362</v>
      </c>
      <c r="D331" s="176"/>
      <c r="E331" s="39"/>
      <c r="F331" s="39"/>
      <c r="H331" s="49"/>
    </row>
    <row r="332" spans="1:8" ht="23.25" customHeight="1">
      <c r="A332" s="90"/>
      <c r="B332" s="30"/>
      <c r="C332" s="177" t="s">
        <v>407</v>
      </c>
      <c r="D332" s="178"/>
      <c r="E332" s="39"/>
      <c r="F332" s="39"/>
      <c r="H332" s="49"/>
    </row>
    <row r="333" spans="1:6" ht="11.25" customHeight="1">
      <c r="A333" s="90"/>
      <c r="B333" s="30"/>
      <c r="C333" s="41"/>
      <c r="D333" s="42"/>
      <c r="E333" s="43"/>
      <c r="F333" s="43"/>
    </row>
    <row r="334" spans="1:6" s="99" customFormat="1" ht="31.5" customHeight="1">
      <c r="A334" s="91">
        <v>757</v>
      </c>
      <c r="B334" s="153" t="s">
        <v>317</v>
      </c>
      <c r="C334" s="154"/>
      <c r="D334" s="155"/>
      <c r="E334" s="98">
        <f>E335+E342</f>
        <v>0</v>
      </c>
      <c r="F334" s="98">
        <f>F335+F342</f>
        <v>1225389</v>
      </c>
    </row>
    <row r="335" spans="1:6" ht="38.25" customHeight="1">
      <c r="A335" s="90"/>
      <c r="B335" s="27" t="s">
        <v>278</v>
      </c>
      <c r="C335" s="160" t="s">
        <v>318</v>
      </c>
      <c r="D335" s="161"/>
      <c r="E335" s="29"/>
      <c r="F335" s="29">
        <f>F337</f>
        <v>762017</v>
      </c>
    </row>
    <row r="336" spans="1:6" ht="15">
      <c r="A336" s="90"/>
      <c r="B336" s="30"/>
      <c r="C336" s="31"/>
      <c r="D336" s="32"/>
      <c r="E336" s="33"/>
      <c r="F336" s="33"/>
    </row>
    <row r="337" spans="1:6" ht="67.5" customHeight="1">
      <c r="A337" s="90"/>
      <c r="B337" s="30"/>
      <c r="C337" s="31" t="s">
        <v>449</v>
      </c>
      <c r="D337" s="32" t="s">
        <v>450</v>
      </c>
      <c r="E337" s="33"/>
      <c r="F337" s="33">
        <v>762017</v>
      </c>
    </row>
    <row r="338" spans="1:6" ht="15">
      <c r="A338" s="90"/>
      <c r="B338" s="30"/>
      <c r="C338" s="37"/>
      <c r="D338" s="38"/>
      <c r="E338" s="39"/>
      <c r="F338" s="39"/>
    </row>
    <row r="339" spans="1:8" ht="21.75" customHeight="1">
      <c r="A339" s="90"/>
      <c r="B339" s="30"/>
      <c r="C339" s="175" t="s">
        <v>362</v>
      </c>
      <c r="D339" s="176"/>
      <c r="E339" s="39"/>
      <c r="F339" s="39"/>
      <c r="H339" s="49"/>
    </row>
    <row r="340" spans="1:8" ht="23.25" customHeight="1">
      <c r="A340" s="90"/>
      <c r="B340" s="30"/>
      <c r="C340" s="177" t="s">
        <v>407</v>
      </c>
      <c r="D340" s="178"/>
      <c r="E340" s="39"/>
      <c r="F340" s="39"/>
      <c r="H340" s="49"/>
    </row>
    <row r="341" spans="1:6" ht="13.5" customHeight="1">
      <c r="A341" s="90"/>
      <c r="B341" s="30"/>
      <c r="C341" s="37"/>
      <c r="D341" s="38"/>
      <c r="E341" s="39"/>
      <c r="F341" s="39"/>
    </row>
    <row r="342" spans="1:6" ht="46.5" customHeight="1">
      <c r="A342" s="90"/>
      <c r="B342" s="27" t="s">
        <v>279</v>
      </c>
      <c r="C342" s="160" t="s">
        <v>319</v>
      </c>
      <c r="D342" s="161"/>
      <c r="E342" s="29"/>
      <c r="F342" s="29">
        <f>F344</f>
        <v>463372</v>
      </c>
    </row>
    <row r="343" spans="1:6" ht="15">
      <c r="A343" s="90"/>
      <c r="B343" s="30"/>
      <c r="C343" s="31"/>
      <c r="D343" s="32"/>
      <c r="E343" s="33"/>
      <c r="F343" s="33"/>
    </row>
    <row r="344" spans="1:6" ht="15">
      <c r="A344" s="90"/>
      <c r="B344" s="30"/>
      <c r="C344" s="31" t="s">
        <v>461</v>
      </c>
      <c r="D344" s="32" t="s">
        <v>462</v>
      </c>
      <c r="E344" s="33"/>
      <c r="F344" s="33">
        <v>463372</v>
      </c>
    </row>
    <row r="345" spans="1:6" ht="15">
      <c r="A345" s="90"/>
      <c r="B345" s="30"/>
      <c r="C345" s="37"/>
      <c r="D345" s="38"/>
      <c r="E345" s="39"/>
      <c r="F345" s="39"/>
    </row>
    <row r="346" spans="1:8" ht="21.75" customHeight="1">
      <c r="A346" s="90"/>
      <c r="B346" s="30"/>
      <c r="C346" s="175" t="s">
        <v>362</v>
      </c>
      <c r="D346" s="176"/>
      <c r="E346" s="39"/>
      <c r="F346" s="39"/>
      <c r="H346" s="49"/>
    </row>
    <row r="347" spans="1:8" ht="23.25" customHeight="1">
      <c r="A347" s="90"/>
      <c r="B347" s="30"/>
      <c r="C347" s="177" t="s">
        <v>407</v>
      </c>
      <c r="D347" s="178"/>
      <c r="E347" s="39"/>
      <c r="F347" s="39"/>
      <c r="H347" s="49"/>
    </row>
    <row r="348" spans="1:6" ht="16.5" customHeight="1">
      <c r="A348" s="90"/>
      <c r="B348" s="30"/>
      <c r="C348" s="37"/>
      <c r="D348" s="38"/>
      <c r="E348" s="39"/>
      <c r="F348" s="39"/>
    </row>
    <row r="349" spans="1:6" s="99" customFormat="1" ht="16.5" customHeight="1">
      <c r="A349" s="91">
        <v>758</v>
      </c>
      <c r="B349" s="153" t="s">
        <v>320</v>
      </c>
      <c r="C349" s="154"/>
      <c r="D349" s="155"/>
      <c r="E349" s="98">
        <f>E350+E358+E365+E372+E386</f>
        <v>53043081</v>
      </c>
      <c r="F349" s="98">
        <f>F350+F358+F365+F372+F386</f>
        <v>1961490</v>
      </c>
    </row>
    <row r="350" spans="1:6" ht="39" customHeight="1">
      <c r="A350" s="90"/>
      <c r="B350" s="27" t="s">
        <v>346</v>
      </c>
      <c r="C350" s="160" t="s">
        <v>349</v>
      </c>
      <c r="D350" s="161"/>
      <c r="E350" s="29">
        <f>E352</f>
        <v>50276441</v>
      </c>
      <c r="F350" s="29"/>
    </row>
    <row r="351" spans="1:6" ht="15">
      <c r="A351" s="90"/>
      <c r="B351" s="30"/>
      <c r="C351" s="31"/>
      <c r="D351" s="32"/>
      <c r="E351" s="33"/>
      <c r="F351" s="33"/>
    </row>
    <row r="352" spans="1:6" ht="15">
      <c r="A352" s="90"/>
      <c r="B352" s="30"/>
      <c r="C352" s="31" t="s">
        <v>451</v>
      </c>
      <c r="D352" s="32" t="s">
        <v>452</v>
      </c>
      <c r="E352" s="33">
        <v>50276441</v>
      </c>
      <c r="F352" s="33"/>
    </row>
    <row r="353" spans="1:6" ht="15">
      <c r="A353" s="90"/>
      <c r="B353" s="30"/>
      <c r="C353" s="37"/>
      <c r="D353" s="38"/>
      <c r="E353" s="39"/>
      <c r="F353" s="39"/>
    </row>
    <row r="354" spans="1:8" ht="31.5" customHeight="1">
      <c r="A354" s="90"/>
      <c r="B354" s="30"/>
      <c r="C354" s="37"/>
      <c r="D354" s="38"/>
      <c r="E354" s="39"/>
      <c r="F354" s="39"/>
      <c r="H354" s="49"/>
    </row>
    <row r="355" spans="1:8" ht="21.75" customHeight="1">
      <c r="A355" s="90"/>
      <c r="B355" s="30"/>
      <c r="C355" s="175" t="s">
        <v>362</v>
      </c>
      <c r="D355" s="176"/>
      <c r="E355" s="39"/>
      <c r="F355" s="39"/>
      <c r="H355" s="49"/>
    </row>
    <row r="356" spans="1:8" ht="23.25" customHeight="1">
      <c r="A356" s="90"/>
      <c r="B356" s="30"/>
      <c r="C356" s="177" t="s">
        <v>407</v>
      </c>
      <c r="D356" s="178"/>
      <c r="E356" s="39"/>
      <c r="F356" s="39"/>
      <c r="H356" s="49"/>
    </row>
    <row r="357" spans="1:6" ht="15" customHeight="1">
      <c r="A357" s="90"/>
      <c r="B357" s="30"/>
      <c r="C357" s="31"/>
      <c r="D357" s="32"/>
      <c r="E357" s="33"/>
      <c r="F357" s="33"/>
    </row>
    <row r="358" spans="1:6" ht="37.5" customHeight="1">
      <c r="A358" s="90"/>
      <c r="B358" s="27" t="s">
        <v>347</v>
      </c>
      <c r="C358" s="160" t="s">
        <v>350</v>
      </c>
      <c r="D358" s="161"/>
      <c r="E358" s="29">
        <f>E360</f>
        <v>1621010</v>
      </c>
      <c r="F358" s="29"/>
    </row>
    <row r="359" spans="1:6" ht="15">
      <c r="A359" s="90"/>
      <c r="B359" s="30"/>
      <c r="C359" s="31"/>
      <c r="D359" s="32"/>
      <c r="E359" s="33"/>
      <c r="F359" s="33"/>
    </row>
    <row r="360" spans="1:6" ht="15">
      <c r="A360" s="90"/>
      <c r="B360" s="30"/>
      <c r="C360" s="37" t="s">
        <v>451</v>
      </c>
      <c r="D360" s="38" t="s">
        <v>452</v>
      </c>
      <c r="E360" s="39">
        <v>1621010</v>
      </c>
      <c r="F360" s="39"/>
    </row>
    <row r="361" spans="1:6" ht="18.75" customHeight="1">
      <c r="A361" s="90"/>
      <c r="B361" s="30"/>
      <c r="C361" s="37"/>
      <c r="D361" s="38"/>
      <c r="E361" s="39"/>
      <c r="F361" s="39"/>
    </row>
    <row r="362" spans="1:8" ht="21.75" customHeight="1">
      <c r="A362" s="90"/>
      <c r="B362" s="30"/>
      <c r="C362" s="175" t="s">
        <v>362</v>
      </c>
      <c r="D362" s="176"/>
      <c r="E362" s="39"/>
      <c r="F362" s="39"/>
      <c r="H362" s="49"/>
    </row>
    <row r="363" spans="1:8" ht="23.25" customHeight="1">
      <c r="A363" s="90"/>
      <c r="B363" s="30"/>
      <c r="C363" s="177" t="s">
        <v>407</v>
      </c>
      <c r="D363" s="178"/>
      <c r="E363" s="39"/>
      <c r="F363" s="39"/>
      <c r="H363" s="49"/>
    </row>
    <row r="364" spans="1:6" ht="14.25" customHeight="1">
      <c r="A364" s="90"/>
      <c r="B364" s="30"/>
      <c r="C364" s="31"/>
      <c r="D364" s="32"/>
      <c r="E364" s="33"/>
      <c r="F364" s="33"/>
    </row>
    <row r="365" spans="1:6" ht="15">
      <c r="A365" s="90"/>
      <c r="B365" s="27" t="s">
        <v>348</v>
      </c>
      <c r="C365" s="160" t="s">
        <v>351</v>
      </c>
      <c r="D365" s="161"/>
      <c r="E365" s="29">
        <f>E367</f>
        <v>90000</v>
      </c>
      <c r="F365" s="29"/>
    </row>
    <row r="366" spans="1:6" ht="15">
      <c r="A366" s="90"/>
      <c r="B366" s="30"/>
      <c r="C366" s="31"/>
      <c r="D366" s="32"/>
      <c r="E366" s="33"/>
      <c r="F366" s="33"/>
    </row>
    <row r="367" spans="1:6" ht="15">
      <c r="A367" s="90"/>
      <c r="B367" s="30"/>
      <c r="C367" s="31" t="s">
        <v>124</v>
      </c>
      <c r="D367" s="32" t="s">
        <v>4</v>
      </c>
      <c r="E367" s="33">
        <v>90000</v>
      </c>
      <c r="F367" s="33"/>
    </row>
    <row r="368" spans="1:6" ht="15">
      <c r="A368" s="90"/>
      <c r="B368" s="30"/>
      <c r="C368" s="37"/>
      <c r="D368" s="38"/>
      <c r="E368" s="39"/>
      <c r="F368" s="39"/>
    </row>
    <row r="369" spans="1:8" ht="21.75" customHeight="1">
      <c r="A369" s="90"/>
      <c r="B369" s="30"/>
      <c r="C369" s="175" t="s">
        <v>362</v>
      </c>
      <c r="D369" s="176"/>
      <c r="E369" s="39"/>
      <c r="F369" s="39"/>
      <c r="H369" s="49"/>
    </row>
    <row r="370" spans="1:8" ht="23.25" customHeight="1">
      <c r="A370" s="90"/>
      <c r="B370" s="30"/>
      <c r="C370" s="177" t="s">
        <v>407</v>
      </c>
      <c r="D370" s="178"/>
      <c r="E370" s="39"/>
      <c r="F370" s="39"/>
      <c r="H370" s="49"/>
    </row>
    <row r="371" spans="1:6" ht="13.5" customHeight="1">
      <c r="A371" s="90"/>
      <c r="B371" s="30"/>
      <c r="C371" s="31"/>
      <c r="D371" s="32"/>
      <c r="E371" s="33"/>
      <c r="F371" s="33"/>
    </row>
    <row r="372" spans="1:6" ht="15">
      <c r="A372" s="90"/>
      <c r="B372" s="27" t="s">
        <v>280</v>
      </c>
      <c r="C372" s="160" t="s">
        <v>321</v>
      </c>
      <c r="D372" s="161"/>
      <c r="E372" s="29"/>
      <c r="F372" s="29">
        <f>F374+F381</f>
        <v>1961490</v>
      </c>
    </row>
    <row r="373" spans="1:6" ht="15">
      <c r="A373" s="90"/>
      <c r="B373" s="30"/>
      <c r="C373" s="31"/>
      <c r="D373" s="32"/>
      <c r="E373" s="33"/>
      <c r="F373" s="33"/>
    </row>
    <row r="374" spans="1:6" ht="15">
      <c r="A374" s="90"/>
      <c r="B374" s="30"/>
      <c r="C374" s="31" t="s">
        <v>453</v>
      </c>
      <c r="D374" s="32" t="s">
        <v>454</v>
      </c>
      <c r="E374" s="33"/>
      <c r="F374" s="33">
        <f>F376+F377+F378+F379</f>
        <v>1797081</v>
      </c>
    </row>
    <row r="375" spans="1:6" ht="15">
      <c r="A375" s="90"/>
      <c r="B375" s="30"/>
      <c r="C375" s="37"/>
      <c r="D375" s="38" t="s">
        <v>165</v>
      </c>
      <c r="E375" s="39"/>
      <c r="F375" s="39"/>
    </row>
    <row r="376" spans="1:8" ht="16.5" customHeight="1">
      <c r="A376" s="90"/>
      <c r="B376" s="30"/>
      <c r="C376" s="37"/>
      <c r="D376" s="38" t="s">
        <v>455</v>
      </c>
      <c r="E376" s="39"/>
      <c r="F376" s="39">
        <v>250000</v>
      </c>
      <c r="H376" s="49"/>
    </row>
    <row r="377" spans="1:8" ht="30" customHeight="1">
      <c r="A377" s="90"/>
      <c r="B377" s="30"/>
      <c r="C377" s="37"/>
      <c r="D377" s="38" t="s">
        <v>456</v>
      </c>
      <c r="E377" s="39"/>
      <c r="F377" s="39">
        <v>1485981</v>
      </c>
      <c r="H377" s="49"/>
    </row>
    <row r="378" spans="1:8" ht="33.75" customHeight="1">
      <c r="A378" s="90"/>
      <c r="B378" s="30"/>
      <c r="C378" s="37"/>
      <c r="D378" s="38" t="s">
        <v>457</v>
      </c>
      <c r="E378" s="39"/>
      <c r="F378" s="39">
        <v>10000</v>
      </c>
      <c r="H378" s="49"/>
    </row>
    <row r="379" spans="1:8" ht="39" customHeight="1">
      <c r="A379" s="90"/>
      <c r="B379" s="30"/>
      <c r="C379" s="37"/>
      <c r="D379" s="38" t="s">
        <v>458</v>
      </c>
      <c r="E379" s="39"/>
      <c r="F379" s="39">
        <v>51100</v>
      </c>
      <c r="H379" s="49"/>
    </row>
    <row r="380" spans="1:6" ht="12.75" customHeight="1">
      <c r="A380" s="90"/>
      <c r="B380" s="30"/>
      <c r="C380" s="37"/>
      <c r="D380" s="38"/>
      <c r="E380" s="39"/>
      <c r="F380" s="39"/>
    </row>
    <row r="381" spans="1:6" ht="30" customHeight="1">
      <c r="A381" s="90"/>
      <c r="B381" s="30"/>
      <c r="C381" s="37" t="s">
        <v>459</v>
      </c>
      <c r="D381" s="38" t="s">
        <v>460</v>
      </c>
      <c r="E381" s="39"/>
      <c r="F381" s="39">
        <v>164409</v>
      </c>
    </row>
    <row r="382" spans="1:6" ht="22.5" customHeight="1">
      <c r="A382" s="90"/>
      <c r="B382" s="30"/>
      <c r="C382" s="37"/>
      <c r="D382" s="38"/>
      <c r="E382" s="39"/>
      <c r="F382" s="39"/>
    </row>
    <row r="383" spans="1:8" ht="21.75" customHeight="1">
      <c r="A383" s="90"/>
      <c r="B383" s="30"/>
      <c r="C383" s="175" t="s">
        <v>362</v>
      </c>
      <c r="D383" s="176"/>
      <c r="E383" s="39"/>
      <c r="F383" s="39"/>
      <c r="H383" s="49"/>
    </row>
    <row r="384" spans="1:8" ht="23.25" customHeight="1">
      <c r="A384" s="90"/>
      <c r="B384" s="30"/>
      <c r="C384" s="177" t="s">
        <v>407</v>
      </c>
      <c r="D384" s="178"/>
      <c r="E384" s="39"/>
      <c r="F384" s="39"/>
      <c r="H384" s="49"/>
    </row>
    <row r="385" spans="1:6" ht="15" customHeight="1">
      <c r="A385" s="90"/>
      <c r="B385" s="30"/>
      <c r="C385" s="37"/>
      <c r="D385" s="38"/>
      <c r="E385" s="39"/>
      <c r="F385" s="39"/>
    </row>
    <row r="386" spans="1:6" ht="37.5" customHeight="1">
      <c r="A386" s="90"/>
      <c r="B386" s="27" t="s">
        <v>352</v>
      </c>
      <c r="C386" s="160" t="s">
        <v>353</v>
      </c>
      <c r="D386" s="161"/>
      <c r="E386" s="29">
        <f>E388</f>
        <v>1055630</v>
      </c>
      <c r="F386" s="29"/>
    </row>
    <row r="387" spans="1:6" ht="15">
      <c r="A387" s="90"/>
      <c r="B387" s="30"/>
      <c r="C387" s="31"/>
      <c r="D387" s="32"/>
      <c r="E387" s="33"/>
      <c r="F387" s="33"/>
    </row>
    <row r="388" spans="1:6" ht="15">
      <c r="A388" s="90"/>
      <c r="B388" s="30"/>
      <c r="C388" s="37" t="s">
        <v>451</v>
      </c>
      <c r="D388" s="38" t="s">
        <v>452</v>
      </c>
      <c r="E388" s="39">
        <v>1055630</v>
      </c>
      <c r="F388" s="39"/>
    </row>
    <row r="389" spans="1:6" ht="15">
      <c r="A389" s="90"/>
      <c r="B389" s="30"/>
      <c r="C389" s="37"/>
      <c r="D389" s="38"/>
      <c r="E389" s="39"/>
      <c r="F389" s="39"/>
    </row>
    <row r="390" spans="1:8" ht="21.75" customHeight="1">
      <c r="A390" s="90"/>
      <c r="B390" s="30"/>
      <c r="C390" s="175" t="s">
        <v>362</v>
      </c>
      <c r="D390" s="176"/>
      <c r="E390" s="39"/>
      <c r="F390" s="39"/>
      <c r="H390" s="49"/>
    </row>
    <row r="391" spans="1:8" ht="23.25" customHeight="1">
      <c r="A391" s="90"/>
      <c r="B391" s="30"/>
      <c r="C391" s="177" t="s">
        <v>407</v>
      </c>
      <c r="D391" s="178"/>
      <c r="E391" s="39"/>
      <c r="F391" s="39"/>
      <c r="H391" s="49"/>
    </row>
    <row r="392" spans="1:6" ht="16.5" customHeight="1">
      <c r="A392" s="90"/>
      <c r="B392" s="30"/>
      <c r="C392" s="31"/>
      <c r="D392" s="32"/>
      <c r="E392" s="33"/>
      <c r="F392" s="33"/>
    </row>
    <row r="393" spans="1:6" s="99" customFormat="1" ht="31.5" customHeight="1">
      <c r="A393" s="91">
        <v>801</v>
      </c>
      <c r="B393" s="153" t="s">
        <v>322</v>
      </c>
      <c r="C393" s="154"/>
      <c r="D393" s="155"/>
      <c r="E393" s="98">
        <f>E394+E412+E431+E439</f>
        <v>200000</v>
      </c>
      <c r="F393" s="98">
        <f>F394+F412+F431+F439</f>
        <v>4693946</v>
      </c>
    </row>
    <row r="394" spans="1:6" ht="15">
      <c r="A394" s="90"/>
      <c r="B394" s="27" t="s">
        <v>281</v>
      </c>
      <c r="C394" s="160" t="s">
        <v>323</v>
      </c>
      <c r="D394" s="161"/>
      <c r="E394" s="29"/>
      <c r="F394" s="29">
        <f>F396+F407</f>
        <v>2305216</v>
      </c>
    </row>
    <row r="395" spans="1:6" ht="15.75" customHeight="1">
      <c r="A395" s="90"/>
      <c r="B395" s="30"/>
      <c r="C395" s="31"/>
      <c r="D395" s="32"/>
      <c r="E395" s="33"/>
      <c r="F395" s="33"/>
    </row>
    <row r="396" spans="1:6" ht="39" customHeight="1">
      <c r="A396" s="90"/>
      <c r="B396" s="30"/>
      <c r="C396" s="37" t="s">
        <v>465</v>
      </c>
      <c r="D396" s="38" t="s">
        <v>466</v>
      </c>
      <c r="E396" s="39"/>
      <c r="F396" s="39">
        <f>SUM(F398:F402)</f>
        <v>1305216</v>
      </c>
    </row>
    <row r="397" spans="1:6" ht="15.75" customHeight="1">
      <c r="A397" s="90"/>
      <c r="B397" s="30"/>
      <c r="C397" s="37"/>
      <c r="D397" s="38" t="s">
        <v>165</v>
      </c>
      <c r="E397" s="39"/>
      <c r="F397" s="39"/>
    </row>
    <row r="398" spans="1:6" ht="15.75" customHeight="1">
      <c r="A398" s="90"/>
      <c r="B398" s="30"/>
      <c r="C398" s="37"/>
      <c r="D398" s="103" t="s">
        <v>467</v>
      </c>
      <c r="E398" s="39"/>
      <c r="F398" s="107">
        <v>520608</v>
      </c>
    </row>
    <row r="399" spans="1:6" ht="15.75" customHeight="1">
      <c r="A399" s="90"/>
      <c r="B399" s="30"/>
      <c r="C399" s="37"/>
      <c r="D399" s="103" t="s">
        <v>468</v>
      </c>
      <c r="E399" s="39"/>
      <c r="F399" s="107">
        <v>330616</v>
      </c>
    </row>
    <row r="400" spans="1:6" ht="32.25" customHeight="1">
      <c r="A400" s="90"/>
      <c r="B400" s="30"/>
      <c r="C400" s="37"/>
      <c r="D400" s="103" t="s">
        <v>469</v>
      </c>
      <c r="E400" s="39"/>
      <c r="F400" s="107">
        <v>295988</v>
      </c>
    </row>
    <row r="401" spans="1:6" ht="18.75" customHeight="1">
      <c r="A401" s="90"/>
      <c r="B401" s="30"/>
      <c r="C401" s="37"/>
      <c r="D401" s="103" t="s">
        <v>470</v>
      </c>
      <c r="E401" s="39"/>
      <c r="F401" s="107">
        <v>98208</v>
      </c>
    </row>
    <row r="402" spans="1:6" ht="15.75" customHeight="1">
      <c r="A402" s="90"/>
      <c r="B402" s="30"/>
      <c r="C402" s="37"/>
      <c r="D402" s="103" t="s">
        <v>471</v>
      </c>
      <c r="E402" s="39"/>
      <c r="F402" s="106">
        <v>59796</v>
      </c>
    </row>
    <row r="403" spans="1:6" ht="15.75" customHeight="1">
      <c r="A403" s="90"/>
      <c r="B403" s="30"/>
      <c r="C403" s="37"/>
      <c r="D403" s="103"/>
      <c r="E403" s="39"/>
      <c r="F403" s="106"/>
    </row>
    <row r="404" spans="1:8" ht="21.75" customHeight="1">
      <c r="A404" s="90"/>
      <c r="B404" s="30"/>
      <c r="C404" s="175" t="s">
        <v>362</v>
      </c>
      <c r="D404" s="176"/>
      <c r="E404" s="39"/>
      <c r="F404" s="39"/>
      <c r="H404" s="49"/>
    </row>
    <row r="405" spans="1:8" ht="23.25" customHeight="1">
      <c r="A405" s="90"/>
      <c r="B405" s="30"/>
      <c r="C405" s="177" t="s">
        <v>472</v>
      </c>
      <c r="D405" s="178"/>
      <c r="E405" s="39"/>
      <c r="F405" s="39"/>
      <c r="H405" s="49"/>
    </row>
    <row r="406" spans="1:6" ht="15">
      <c r="A406" s="123"/>
      <c r="B406" s="124"/>
      <c r="C406" s="126"/>
      <c r="D406" s="127"/>
      <c r="E406" s="125"/>
      <c r="F406" s="125"/>
    </row>
    <row r="407" spans="1:6" ht="30">
      <c r="A407" s="90"/>
      <c r="B407" s="30"/>
      <c r="C407" s="34" t="s">
        <v>90</v>
      </c>
      <c r="D407" s="35" t="s">
        <v>406</v>
      </c>
      <c r="E407" s="36"/>
      <c r="F407" s="36">
        <v>1000000</v>
      </c>
    </row>
    <row r="408" spans="1:6" ht="15">
      <c r="A408" s="90"/>
      <c r="B408" s="30"/>
      <c r="C408" s="37"/>
      <c r="D408" s="38"/>
      <c r="E408" s="39"/>
      <c r="F408" s="39"/>
    </row>
    <row r="409" spans="1:8" ht="21.75" customHeight="1">
      <c r="A409" s="90"/>
      <c r="B409" s="30"/>
      <c r="C409" s="175" t="s">
        <v>362</v>
      </c>
      <c r="D409" s="176"/>
      <c r="E409" s="39"/>
      <c r="F409" s="39"/>
      <c r="H409" s="49"/>
    </row>
    <row r="410" spans="1:8" ht="23.25" customHeight="1">
      <c r="A410" s="90"/>
      <c r="B410" s="30"/>
      <c r="C410" s="177" t="s">
        <v>409</v>
      </c>
      <c r="D410" s="178"/>
      <c r="E410" s="39"/>
      <c r="F410" s="39"/>
      <c r="H410" s="49"/>
    </row>
    <row r="411" spans="1:6" ht="15" customHeight="1">
      <c r="A411" s="90"/>
      <c r="B411" s="30"/>
      <c r="C411" s="31"/>
      <c r="D411" s="32"/>
      <c r="E411" s="33"/>
      <c r="F411" s="33"/>
    </row>
    <row r="412" spans="1:6" ht="15">
      <c r="A412" s="90"/>
      <c r="B412" s="27" t="s">
        <v>282</v>
      </c>
      <c r="C412" s="160" t="s">
        <v>324</v>
      </c>
      <c r="D412" s="161"/>
      <c r="E412" s="29">
        <f>E425</f>
        <v>200000</v>
      </c>
      <c r="F412" s="29">
        <f>F426+F414</f>
        <v>2179075</v>
      </c>
    </row>
    <row r="413" spans="1:6" ht="15">
      <c r="A413" s="90"/>
      <c r="B413" s="30"/>
      <c r="C413" s="31"/>
      <c r="D413" s="32"/>
      <c r="E413" s="33"/>
      <c r="F413" s="33"/>
    </row>
    <row r="414" spans="1:6" ht="30">
      <c r="A414" s="90"/>
      <c r="B414" s="30"/>
      <c r="C414" s="37" t="s">
        <v>465</v>
      </c>
      <c r="D414" s="38" t="s">
        <v>466</v>
      </c>
      <c r="E414" s="39"/>
      <c r="F414" s="39">
        <f>SUM(F416:F420)</f>
        <v>1571779</v>
      </c>
    </row>
    <row r="415" spans="1:6" ht="15">
      <c r="A415" s="90"/>
      <c r="B415" s="30"/>
      <c r="C415" s="37"/>
      <c r="D415" s="38" t="s">
        <v>165</v>
      </c>
      <c r="E415" s="39"/>
      <c r="F415" s="39"/>
    </row>
    <row r="416" spans="1:6" ht="30">
      <c r="A416" s="90"/>
      <c r="B416" s="30"/>
      <c r="C416" s="37"/>
      <c r="D416" s="103" t="s">
        <v>469</v>
      </c>
      <c r="E416" s="39"/>
      <c r="F416" s="107">
        <v>576568</v>
      </c>
    </row>
    <row r="417" spans="1:6" ht="30">
      <c r="A417" s="90"/>
      <c r="B417" s="30"/>
      <c r="C417" s="37"/>
      <c r="D417" s="103" t="s">
        <v>473</v>
      </c>
      <c r="E417" s="39"/>
      <c r="F417" s="107">
        <v>421055</v>
      </c>
    </row>
    <row r="418" spans="1:6" ht="15">
      <c r="A418" s="90"/>
      <c r="B418" s="30"/>
      <c r="C418" s="37"/>
      <c r="D418" s="103" t="s">
        <v>471</v>
      </c>
      <c r="E418" s="39"/>
      <c r="F418" s="107">
        <v>472780</v>
      </c>
    </row>
    <row r="419" spans="1:6" ht="15">
      <c r="A419" s="90"/>
      <c r="B419" s="30"/>
      <c r="C419" s="37"/>
      <c r="D419" s="103" t="s">
        <v>474</v>
      </c>
      <c r="E419" s="39"/>
      <c r="F419" s="107">
        <v>37248</v>
      </c>
    </row>
    <row r="420" spans="1:6" ht="15">
      <c r="A420" s="90"/>
      <c r="B420" s="30"/>
      <c r="C420" s="37"/>
      <c r="D420" s="103" t="s">
        <v>475</v>
      </c>
      <c r="E420" s="39"/>
      <c r="F420" s="107">
        <v>64128</v>
      </c>
    </row>
    <row r="421" spans="1:6" ht="15">
      <c r="A421" s="90"/>
      <c r="B421" s="30"/>
      <c r="C421" s="37"/>
      <c r="D421" s="103"/>
      <c r="E421" s="39"/>
      <c r="F421" s="107"/>
    </row>
    <row r="422" spans="1:8" ht="21.75" customHeight="1">
      <c r="A422" s="90"/>
      <c r="B422" s="30"/>
      <c r="C422" s="175" t="s">
        <v>362</v>
      </c>
      <c r="D422" s="176"/>
      <c r="E422" s="39"/>
      <c r="F422" s="39"/>
      <c r="H422" s="49"/>
    </row>
    <row r="423" spans="1:8" ht="23.25" customHeight="1">
      <c r="A423" s="123"/>
      <c r="B423" s="124"/>
      <c r="C423" s="179" t="s">
        <v>472</v>
      </c>
      <c r="D423" s="180"/>
      <c r="E423" s="125"/>
      <c r="F423" s="125"/>
      <c r="H423" s="49"/>
    </row>
    <row r="424" spans="1:6" ht="15">
      <c r="A424" s="90"/>
      <c r="B424" s="30"/>
      <c r="C424" s="34"/>
      <c r="D424" s="35"/>
      <c r="E424" s="36"/>
      <c r="F424" s="36"/>
    </row>
    <row r="425" spans="1:6" ht="75">
      <c r="A425" s="90"/>
      <c r="B425" s="30"/>
      <c r="C425" s="31" t="s">
        <v>463</v>
      </c>
      <c r="D425" s="32" t="s">
        <v>464</v>
      </c>
      <c r="E425" s="33">
        <v>200000</v>
      </c>
      <c r="F425" s="33"/>
    </row>
    <row r="426" spans="1:6" ht="30">
      <c r="A426" s="90"/>
      <c r="B426" s="30"/>
      <c r="C426" s="37" t="s">
        <v>90</v>
      </c>
      <c r="D426" s="38" t="s">
        <v>406</v>
      </c>
      <c r="E426" s="39"/>
      <c r="F426" s="39">
        <v>607296</v>
      </c>
    </row>
    <row r="427" spans="1:8" ht="17.25" customHeight="1">
      <c r="A427" s="90"/>
      <c r="B427" s="30"/>
      <c r="C427" s="37"/>
      <c r="D427" s="38"/>
      <c r="E427" s="39"/>
      <c r="F427" s="39"/>
      <c r="H427" s="49"/>
    </row>
    <row r="428" spans="1:8" ht="21.75" customHeight="1">
      <c r="A428" s="90"/>
      <c r="B428" s="30"/>
      <c r="C428" s="175" t="s">
        <v>362</v>
      </c>
      <c r="D428" s="176"/>
      <c r="E428" s="39"/>
      <c r="F428" s="39"/>
      <c r="H428" s="49"/>
    </row>
    <row r="429" spans="1:8" ht="23.25" customHeight="1">
      <c r="A429" s="90"/>
      <c r="B429" s="30"/>
      <c r="C429" s="177" t="s">
        <v>409</v>
      </c>
      <c r="D429" s="178"/>
      <c r="E429" s="39"/>
      <c r="F429" s="39"/>
      <c r="H429" s="49"/>
    </row>
    <row r="430" spans="1:6" ht="15" customHeight="1">
      <c r="A430" s="90"/>
      <c r="B430" s="30"/>
      <c r="C430" s="37"/>
      <c r="D430" s="38"/>
      <c r="E430" s="39"/>
      <c r="F430" s="39"/>
    </row>
    <row r="431" spans="1:6" ht="15">
      <c r="A431" s="90"/>
      <c r="B431" s="27" t="s">
        <v>283</v>
      </c>
      <c r="C431" s="160" t="s">
        <v>249</v>
      </c>
      <c r="D431" s="161"/>
      <c r="E431" s="29"/>
      <c r="F431" s="29">
        <f>F433</f>
        <v>160655</v>
      </c>
    </row>
    <row r="432" spans="1:6" ht="15">
      <c r="A432" s="90"/>
      <c r="B432" s="30"/>
      <c r="C432" s="31"/>
      <c r="D432" s="32"/>
      <c r="E432" s="33"/>
      <c r="F432" s="33"/>
    </row>
    <row r="433" spans="1:6" ht="15">
      <c r="A433" s="90"/>
      <c r="B433" s="30"/>
      <c r="C433" s="37" t="s">
        <v>131</v>
      </c>
      <c r="D433" s="38" t="s">
        <v>136</v>
      </c>
      <c r="E433" s="39"/>
      <c r="F433" s="39">
        <v>160655</v>
      </c>
    </row>
    <row r="434" spans="1:6" ht="15">
      <c r="A434" s="90"/>
      <c r="B434" s="30"/>
      <c r="C434" s="37"/>
      <c r="D434" s="38"/>
      <c r="E434" s="39"/>
      <c r="F434" s="39"/>
    </row>
    <row r="435" spans="1:8" ht="19.5" customHeight="1">
      <c r="A435" s="90"/>
      <c r="B435" s="30"/>
      <c r="C435" s="37"/>
      <c r="D435" s="38"/>
      <c r="E435" s="39"/>
      <c r="F435" s="39"/>
      <c r="H435" s="49"/>
    </row>
    <row r="436" spans="1:8" ht="21.75" customHeight="1">
      <c r="A436" s="90"/>
      <c r="B436" s="30"/>
      <c r="C436" s="175" t="s">
        <v>362</v>
      </c>
      <c r="D436" s="176"/>
      <c r="E436" s="39"/>
      <c r="F436" s="39"/>
      <c r="H436" s="49"/>
    </row>
    <row r="437" spans="1:8" ht="23.25" customHeight="1">
      <c r="A437" s="90"/>
      <c r="B437" s="30"/>
      <c r="C437" s="177" t="s">
        <v>472</v>
      </c>
      <c r="D437" s="178"/>
      <c r="E437" s="39"/>
      <c r="F437" s="39"/>
      <c r="H437" s="49"/>
    </row>
    <row r="438" spans="1:6" ht="20.25" customHeight="1">
      <c r="A438" s="90"/>
      <c r="B438" s="30"/>
      <c r="C438" s="37"/>
      <c r="D438" s="38"/>
      <c r="E438" s="39"/>
      <c r="F438" s="39"/>
    </row>
    <row r="439" spans="1:6" ht="15">
      <c r="A439" s="90"/>
      <c r="B439" s="27" t="s">
        <v>260</v>
      </c>
      <c r="C439" s="160" t="s">
        <v>114</v>
      </c>
      <c r="D439" s="161"/>
      <c r="E439" s="29"/>
      <c r="F439" s="29">
        <f>SUM(F441:F445)</f>
        <v>49000</v>
      </c>
    </row>
    <row r="440" spans="1:6" ht="15">
      <c r="A440" s="90"/>
      <c r="B440" s="30"/>
      <c r="C440" s="31"/>
      <c r="D440" s="32"/>
      <c r="E440" s="33"/>
      <c r="F440" s="33"/>
    </row>
    <row r="441" spans="1:6" ht="30">
      <c r="A441" s="90"/>
      <c r="B441" s="30"/>
      <c r="C441" s="31" t="s">
        <v>151</v>
      </c>
      <c r="D441" s="32" t="s">
        <v>493</v>
      </c>
      <c r="E441" s="33"/>
      <c r="F441" s="33">
        <v>15000</v>
      </c>
    </row>
    <row r="442" spans="1:6" ht="15">
      <c r="A442" s="90"/>
      <c r="B442" s="30"/>
      <c r="C442" s="37" t="s">
        <v>54</v>
      </c>
      <c r="D442" s="38" t="s">
        <v>55</v>
      </c>
      <c r="E442" s="39"/>
      <c r="F442" s="39">
        <v>3000</v>
      </c>
    </row>
    <row r="443" spans="1:8" ht="17.25" customHeight="1">
      <c r="A443" s="90"/>
      <c r="B443" s="30"/>
      <c r="C443" s="37" t="s">
        <v>128</v>
      </c>
      <c r="D443" s="38" t="s">
        <v>13</v>
      </c>
      <c r="E443" s="39"/>
      <c r="F443" s="39">
        <v>5000</v>
      </c>
      <c r="H443" s="49"/>
    </row>
    <row r="444" spans="1:6" ht="32.25" customHeight="1">
      <c r="A444" s="90"/>
      <c r="B444" s="30"/>
      <c r="C444" s="37" t="s">
        <v>65</v>
      </c>
      <c r="D444" s="38" t="s">
        <v>67</v>
      </c>
      <c r="E444" s="39"/>
      <c r="F444" s="39">
        <v>1000</v>
      </c>
    </row>
    <row r="445" spans="1:6" ht="35.25" customHeight="1">
      <c r="A445" s="90"/>
      <c r="B445" s="30"/>
      <c r="C445" s="37" t="s">
        <v>69</v>
      </c>
      <c r="D445" s="48" t="s">
        <v>72</v>
      </c>
      <c r="E445" s="39"/>
      <c r="F445" s="39">
        <v>25000</v>
      </c>
    </row>
    <row r="446" spans="1:6" ht="22.5" customHeight="1">
      <c r="A446" s="90"/>
      <c r="B446" s="30"/>
      <c r="C446" s="37"/>
      <c r="D446" s="38"/>
      <c r="E446" s="39"/>
      <c r="F446" s="39"/>
    </row>
    <row r="447" spans="1:8" ht="21.75" customHeight="1">
      <c r="A447" s="90"/>
      <c r="B447" s="30"/>
      <c r="C447" s="175" t="s">
        <v>362</v>
      </c>
      <c r="D447" s="176"/>
      <c r="E447" s="39"/>
      <c r="F447" s="39"/>
      <c r="H447" s="49"/>
    </row>
    <row r="448" spans="1:8" ht="23.25" customHeight="1">
      <c r="A448" s="90"/>
      <c r="B448" s="30"/>
      <c r="C448" s="177" t="s">
        <v>472</v>
      </c>
      <c r="D448" s="178"/>
      <c r="E448" s="39"/>
      <c r="F448" s="39"/>
      <c r="H448" s="49"/>
    </row>
    <row r="449" spans="1:6" ht="18.75" customHeight="1">
      <c r="A449" s="90"/>
      <c r="B449" s="30"/>
      <c r="C449" s="37"/>
      <c r="D449" s="38"/>
      <c r="E449" s="39"/>
      <c r="F449" s="39"/>
    </row>
    <row r="450" spans="1:6" s="99" customFormat="1" ht="31.5" customHeight="1">
      <c r="A450" s="91">
        <v>851</v>
      </c>
      <c r="B450" s="153" t="s">
        <v>173</v>
      </c>
      <c r="C450" s="154"/>
      <c r="D450" s="155"/>
      <c r="E450" s="98">
        <f>E451+E466+E460</f>
        <v>12587899</v>
      </c>
      <c r="F450" s="98">
        <f>F451+F466</f>
        <v>11091000</v>
      </c>
    </row>
    <row r="451" spans="1:6" ht="39" customHeight="1">
      <c r="A451" s="90"/>
      <c r="B451" s="27" t="s">
        <v>284</v>
      </c>
      <c r="C451" s="166" t="s">
        <v>325</v>
      </c>
      <c r="D451" s="167"/>
      <c r="E451" s="29">
        <f>E453</f>
        <v>9232000</v>
      </c>
      <c r="F451" s="29">
        <f>F454+F455</f>
        <v>11052000</v>
      </c>
    </row>
    <row r="452" spans="1:6" ht="15">
      <c r="A452" s="90"/>
      <c r="B452" s="30"/>
      <c r="C452" s="31"/>
      <c r="D452" s="32"/>
      <c r="E452" s="33"/>
      <c r="F452" s="33"/>
    </row>
    <row r="453" spans="1:8" ht="71.25" customHeight="1">
      <c r="A453" s="90"/>
      <c r="B453" s="30"/>
      <c r="C453" s="37" t="s">
        <v>373</v>
      </c>
      <c r="D453" s="38" t="s">
        <v>375</v>
      </c>
      <c r="E453" s="39">
        <v>9232000</v>
      </c>
      <c r="F453" s="39"/>
      <c r="H453" s="49"/>
    </row>
    <row r="454" spans="1:8" ht="30" customHeight="1">
      <c r="A454" s="90"/>
      <c r="B454" s="30"/>
      <c r="C454" s="37" t="s">
        <v>163</v>
      </c>
      <c r="D454" s="38" t="s">
        <v>91</v>
      </c>
      <c r="E454" s="39"/>
      <c r="F454" s="39">
        <v>9232000</v>
      </c>
      <c r="H454" s="49"/>
    </row>
    <row r="455" spans="1:8" ht="36.75" customHeight="1">
      <c r="A455" s="90"/>
      <c r="B455" s="30"/>
      <c r="C455" s="37" t="s">
        <v>162</v>
      </c>
      <c r="D455" s="38" t="s">
        <v>91</v>
      </c>
      <c r="E455" s="39"/>
      <c r="F455" s="39">
        <v>1820000</v>
      </c>
      <c r="H455" s="49"/>
    </row>
    <row r="456" spans="1:8" ht="15" customHeight="1">
      <c r="A456" s="90"/>
      <c r="B456" s="30"/>
      <c r="C456" s="37"/>
      <c r="D456" s="38"/>
      <c r="E456" s="39"/>
      <c r="F456" s="39"/>
      <c r="H456" s="49"/>
    </row>
    <row r="457" spans="1:8" ht="21.75" customHeight="1">
      <c r="A457" s="90"/>
      <c r="B457" s="30"/>
      <c r="C457" s="175" t="s">
        <v>362</v>
      </c>
      <c r="D457" s="176"/>
      <c r="E457" s="39"/>
      <c r="F457" s="39"/>
      <c r="H457" s="49"/>
    </row>
    <row r="458" spans="1:8" ht="21" customHeight="1">
      <c r="A458" s="90"/>
      <c r="B458" s="30"/>
      <c r="C458" s="177" t="s">
        <v>409</v>
      </c>
      <c r="D458" s="178"/>
      <c r="E458" s="39"/>
      <c r="F458" s="39"/>
      <c r="H458" s="49"/>
    </row>
    <row r="459" spans="1:8" ht="14.25" customHeight="1">
      <c r="A459" s="90"/>
      <c r="B459" s="30"/>
      <c r="C459" s="129"/>
      <c r="D459" s="130"/>
      <c r="E459" s="33"/>
      <c r="F459" s="33"/>
      <c r="H459" s="49"/>
    </row>
    <row r="460" spans="1:6" ht="55.5" customHeight="1">
      <c r="A460" s="90"/>
      <c r="B460" s="27" t="s">
        <v>250</v>
      </c>
      <c r="C460" s="166" t="s">
        <v>117</v>
      </c>
      <c r="D460" s="167"/>
      <c r="E460" s="29">
        <f>E461</f>
        <v>3355899</v>
      </c>
      <c r="F460" s="29"/>
    </row>
    <row r="461" spans="1:6" ht="65.25" customHeight="1">
      <c r="A461" s="90"/>
      <c r="B461" s="60"/>
      <c r="C461" s="55" t="s">
        <v>48</v>
      </c>
      <c r="D461" s="73" t="s">
        <v>62</v>
      </c>
      <c r="E461" s="67">
        <v>3355899</v>
      </c>
      <c r="F461" s="67"/>
    </row>
    <row r="462" spans="1:6" ht="12" customHeight="1">
      <c r="A462" s="90"/>
      <c r="B462" s="30"/>
      <c r="C462" s="37"/>
      <c r="D462" s="38"/>
      <c r="E462" s="39"/>
      <c r="F462" s="39"/>
    </row>
    <row r="463" spans="1:8" ht="21.75" customHeight="1">
      <c r="A463" s="90"/>
      <c r="B463" s="30"/>
      <c r="C463" s="175" t="s">
        <v>362</v>
      </c>
      <c r="D463" s="176"/>
      <c r="E463" s="39"/>
      <c r="F463" s="39"/>
      <c r="H463" s="49"/>
    </row>
    <row r="464" spans="1:8" ht="23.25" customHeight="1">
      <c r="A464" s="90"/>
      <c r="B464" s="30"/>
      <c r="C464" s="177" t="s">
        <v>407</v>
      </c>
      <c r="D464" s="178"/>
      <c r="E464" s="39"/>
      <c r="F464" s="39"/>
      <c r="H464" s="49"/>
    </row>
    <row r="465" spans="1:8" ht="12" customHeight="1">
      <c r="A465" s="90"/>
      <c r="B465" s="30"/>
      <c r="C465" s="129"/>
      <c r="D465" s="130"/>
      <c r="E465" s="33"/>
      <c r="F465" s="33"/>
      <c r="H465" s="49"/>
    </row>
    <row r="466" spans="1:6" ht="15">
      <c r="A466" s="90"/>
      <c r="B466" s="27" t="s">
        <v>285</v>
      </c>
      <c r="C466" s="160" t="s">
        <v>326</v>
      </c>
      <c r="D466" s="161"/>
      <c r="E466" s="29"/>
      <c r="F466" s="29">
        <f>SUM(F468:F473)</f>
        <v>39000</v>
      </c>
    </row>
    <row r="467" spans="1:6" ht="15">
      <c r="A467" s="90"/>
      <c r="B467" s="30"/>
      <c r="C467" s="31"/>
      <c r="D467" s="32"/>
      <c r="E467" s="33"/>
      <c r="F467" s="33"/>
    </row>
    <row r="468" spans="1:6" ht="45">
      <c r="A468" s="90"/>
      <c r="B468" s="30"/>
      <c r="C468" s="31" t="s">
        <v>120</v>
      </c>
      <c r="D468" s="38" t="s">
        <v>140</v>
      </c>
      <c r="E468" s="33"/>
      <c r="F468" s="33">
        <v>10000</v>
      </c>
    </row>
    <row r="469" spans="1:6" ht="15">
      <c r="A469" s="90"/>
      <c r="B469" s="30"/>
      <c r="C469" s="37" t="s">
        <v>41</v>
      </c>
      <c r="D469" s="38" t="s">
        <v>113</v>
      </c>
      <c r="E469" s="39"/>
      <c r="F469" s="39">
        <v>600</v>
      </c>
    </row>
    <row r="470" spans="1:6" ht="15">
      <c r="A470" s="90"/>
      <c r="B470" s="30"/>
      <c r="C470" s="37" t="s">
        <v>42</v>
      </c>
      <c r="D470" s="38" t="s">
        <v>11</v>
      </c>
      <c r="E470" s="39"/>
      <c r="F470" s="39">
        <v>50</v>
      </c>
    </row>
    <row r="471" spans="1:6" ht="15">
      <c r="A471" s="90"/>
      <c r="B471" s="30"/>
      <c r="C471" s="37" t="s">
        <v>54</v>
      </c>
      <c r="D471" s="38" t="s">
        <v>55</v>
      </c>
      <c r="E471" s="39"/>
      <c r="F471" s="39">
        <v>9850</v>
      </c>
    </row>
    <row r="472" spans="1:6" ht="15">
      <c r="A472" s="90"/>
      <c r="B472" s="30"/>
      <c r="C472" s="37" t="s">
        <v>128</v>
      </c>
      <c r="D472" s="38" t="s">
        <v>13</v>
      </c>
      <c r="E472" s="39"/>
      <c r="F472" s="39">
        <v>6500</v>
      </c>
    </row>
    <row r="473" spans="1:6" ht="15">
      <c r="A473" s="90"/>
      <c r="B473" s="30"/>
      <c r="C473" s="37" t="s">
        <v>131</v>
      </c>
      <c r="D473" s="38" t="s">
        <v>3</v>
      </c>
      <c r="E473" s="39"/>
      <c r="F473" s="39">
        <v>12000</v>
      </c>
    </row>
    <row r="474" spans="1:6" ht="15">
      <c r="A474" s="90"/>
      <c r="B474" s="30"/>
      <c r="C474" s="37"/>
      <c r="D474" s="38"/>
      <c r="E474" s="39"/>
      <c r="F474" s="39"/>
    </row>
    <row r="475" spans="1:8" ht="24" customHeight="1">
      <c r="A475" s="90"/>
      <c r="B475" s="30"/>
      <c r="C475" s="175" t="s">
        <v>362</v>
      </c>
      <c r="D475" s="176"/>
      <c r="E475" s="39"/>
      <c r="F475" s="39"/>
      <c r="H475" s="49"/>
    </row>
    <row r="476" spans="1:8" ht="36" customHeight="1">
      <c r="A476" s="90"/>
      <c r="B476" s="30"/>
      <c r="C476" s="177" t="s">
        <v>421</v>
      </c>
      <c r="D476" s="178"/>
      <c r="E476" s="39"/>
      <c r="F476" s="39"/>
      <c r="H476" s="49"/>
    </row>
    <row r="477" spans="1:6" ht="14.25" customHeight="1">
      <c r="A477" s="90"/>
      <c r="B477" s="30"/>
      <c r="C477" s="37"/>
      <c r="D477" s="38"/>
      <c r="E477" s="39"/>
      <c r="F477" s="39"/>
    </row>
    <row r="478" spans="1:6" s="99" customFormat="1" ht="29.25" customHeight="1">
      <c r="A478" s="91">
        <v>852</v>
      </c>
      <c r="B478" s="153" t="s">
        <v>174</v>
      </c>
      <c r="C478" s="154"/>
      <c r="D478" s="155"/>
      <c r="E478" s="98">
        <f>E479</f>
        <v>9499434</v>
      </c>
      <c r="F478" s="98">
        <f>F479</f>
        <v>0</v>
      </c>
    </row>
    <row r="479" spans="1:6" ht="25.5" customHeight="1">
      <c r="A479" s="90"/>
      <c r="B479" s="27" t="s">
        <v>188</v>
      </c>
      <c r="C479" s="166" t="s">
        <v>189</v>
      </c>
      <c r="D479" s="167"/>
      <c r="E479" s="29">
        <f>E481</f>
        <v>9499434</v>
      </c>
      <c r="F479" s="29"/>
    </row>
    <row r="480" spans="1:6" ht="15">
      <c r="A480" s="90"/>
      <c r="B480" s="30"/>
      <c r="C480" s="31"/>
      <c r="D480" s="32"/>
      <c r="E480" s="33"/>
      <c r="F480" s="33"/>
    </row>
    <row r="481" spans="1:8" ht="44.25" customHeight="1">
      <c r="A481" s="90"/>
      <c r="B481" s="30"/>
      <c r="C481" s="37" t="s">
        <v>327</v>
      </c>
      <c r="D481" s="38" t="s">
        <v>476</v>
      </c>
      <c r="E481" s="39">
        <v>9499434</v>
      </c>
      <c r="F481" s="39"/>
      <c r="H481" s="49"/>
    </row>
    <row r="482" spans="1:8" ht="13.5" customHeight="1">
      <c r="A482" s="90"/>
      <c r="B482" s="30"/>
      <c r="C482" s="37"/>
      <c r="D482" s="38"/>
      <c r="E482" s="39"/>
      <c r="F482" s="39"/>
      <c r="H482" s="49"/>
    </row>
    <row r="483" spans="1:8" ht="21.75" customHeight="1">
      <c r="A483" s="90"/>
      <c r="B483" s="30"/>
      <c r="C483" s="175" t="s">
        <v>362</v>
      </c>
      <c r="D483" s="176"/>
      <c r="E483" s="39"/>
      <c r="F483" s="39"/>
      <c r="H483" s="49"/>
    </row>
    <row r="484" spans="1:8" ht="23.25" customHeight="1">
      <c r="A484" s="90"/>
      <c r="B484" s="30"/>
      <c r="C484" s="177" t="s">
        <v>407</v>
      </c>
      <c r="D484" s="178"/>
      <c r="E484" s="39"/>
      <c r="F484" s="39"/>
      <c r="H484" s="49"/>
    </row>
    <row r="485" spans="1:6" ht="12.75" customHeight="1">
      <c r="A485" s="90"/>
      <c r="B485" s="79"/>
      <c r="C485" s="52"/>
      <c r="D485" s="50"/>
      <c r="E485" s="51"/>
      <c r="F485" s="51"/>
    </row>
    <row r="486" spans="1:6" s="99" customFormat="1" ht="29.25" customHeight="1">
      <c r="A486" s="91">
        <v>854</v>
      </c>
      <c r="B486" s="153" t="s">
        <v>328</v>
      </c>
      <c r="C486" s="154"/>
      <c r="D486" s="155"/>
      <c r="E486" s="98">
        <f>E487+E496+E505+E522+E531+E541+E548</f>
        <v>51411</v>
      </c>
      <c r="F486" s="98">
        <f>F487+F496+F505+F522+F531+F541+F548</f>
        <v>3449997</v>
      </c>
    </row>
    <row r="487" spans="1:6" ht="25.5" customHeight="1">
      <c r="A487" s="90"/>
      <c r="B487" s="27" t="s">
        <v>286</v>
      </c>
      <c r="C487" s="166" t="s">
        <v>329</v>
      </c>
      <c r="D487" s="167"/>
      <c r="E487" s="29"/>
      <c r="F487" s="29">
        <f>F489</f>
        <v>140844</v>
      </c>
    </row>
    <row r="488" spans="1:6" ht="15">
      <c r="A488" s="90"/>
      <c r="B488" s="30"/>
      <c r="C488" s="31"/>
      <c r="D488" s="32"/>
      <c r="E488" s="33"/>
      <c r="F488" s="33"/>
    </row>
    <row r="489" spans="1:8" ht="31.5" customHeight="1">
      <c r="A489" s="90"/>
      <c r="B489" s="30"/>
      <c r="C489" s="37" t="s">
        <v>465</v>
      </c>
      <c r="D489" s="128" t="s">
        <v>466</v>
      </c>
      <c r="E489" s="39"/>
      <c r="F489" s="39">
        <f>F491</f>
        <v>140844</v>
      </c>
      <c r="H489" s="49"/>
    </row>
    <row r="490" spans="1:8" ht="21" customHeight="1">
      <c r="A490" s="90"/>
      <c r="B490" s="30"/>
      <c r="C490" s="37"/>
      <c r="D490" s="128" t="s">
        <v>165</v>
      </c>
      <c r="E490" s="39"/>
      <c r="F490" s="39"/>
      <c r="H490" s="49"/>
    </row>
    <row r="491" spans="1:8" ht="34.5" customHeight="1">
      <c r="A491" s="90"/>
      <c r="B491" s="30"/>
      <c r="C491" s="37"/>
      <c r="D491" s="103" t="s">
        <v>477</v>
      </c>
      <c r="E491" s="39"/>
      <c r="F491" s="39">
        <v>140844</v>
      </c>
      <c r="H491" s="49"/>
    </row>
    <row r="492" spans="1:8" ht="15" customHeight="1">
      <c r="A492" s="90"/>
      <c r="B492" s="30"/>
      <c r="C492" s="37"/>
      <c r="D492" s="102"/>
      <c r="E492" s="39"/>
      <c r="F492" s="39"/>
      <c r="H492" s="49"/>
    </row>
    <row r="493" spans="1:8" ht="21.75" customHeight="1">
      <c r="A493" s="90"/>
      <c r="B493" s="30"/>
      <c r="C493" s="175" t="s">
        <v>362</v>
      </c>
      <c r="D493" s="176"/>
      <c r="E493" s="39"/>
      <c r="F493" s="39"/>
      <c r="H493" s="49"/>
    </row>
    <row r="494" spans="1:8" ht="23.25" customHeight="1">
      <c r="A494" s="90"/>
      <c r="B494" s="30"/>
      <c r="C494" s="177" t="s">
        <v>472</v>
      </c>
      <c r="D494" s="178"/>
      <c r="E494" s="39"/>
      <c r="F494" s="39"/>
      <c r="H494" s="49"/>
    </row>
    <row r="495" spans="1:6" ht="12" customHeight="1">
      <c r="A495" s="90"/>
      <c r="B495" s="30"/>
      <c r="C495" s="37"/>
      <c r="D495" s="38"/>
      <c r="E495" s="39"/>
      <c r="F495" s="39"/>
    </row>
    <row r="496" spans="1:6" ht="15">
      <c r="A496" s="90"/>
      <c r="B496" s="27" t="s">
        <v>287</v>
      </c>
      <c r="C496" s="160" t="s">
        <v>330</v>
      </c>
      <c r="D496" s="161"/>
      <c r="E496" s="29"/>
      <c r="F496" s="29">
        <f>F498</f>
        <v>222132</v>
      </c>
    </row>
    <row r="497" spans="1:6" ht="15">
      <c r="A497" s="90"/>
      <c r="B497" s="30"/>
      <c r="C497" s="31"/>
      <c r="D497" s="32"/>
      <c r="E497" s="33"/>
      <c r="F497" s="33"/>
    </row>
    <row r="498" spans="1:6" ht="30">
      <c r="A498" s="90"/>
      <c r="B498" s="30"/>
      <c r="C498" s="37" t="s">
        <v>465</v>
      </c>
      <c r="D498" s="128" t="s">
        <v>466</v>
      </c>
      <c r="E498" s="33"/>
      <c r="F498" s="33">
        <f>F500</f>
        <v>222132</v>
      </c>
    </row>
    <row r="499" spans="1:6" ht="15">
      <c r="A499" s="90"/>
      <c r="B499" s="30"/>
      <c r="C499" s="37"/>
      <c r="D499" s="128" t="s">
        <v>165</v>
      </c>
      <c r="E499" s="39"/>
      <c r="F499" s="39"/>
    </row>
    <row r="500" spans="1:8" ht="26.25" customHeight="1">
      <c r="A500" s="90"/>
      <c r="B500" s="30"/>
      <c r="C500" s="37"/>
      <c r="D500" s="103" t="s">
        <v>478</v>
      </c>
      <c r="E500" s="39"/>
      <c r="F500" s="39">
        <v>222132</v>
      </c>
      <c r="H500" s="49"/>
    </row>
    <row r="501" spans="1:6" ht="15" customHeight="1">
      <c r="A501" s="90"/>
      <c r="B501" s="30"/>
      <c r="C501" s="37"/>
      <c r="D501" s="38"/>
      <c r="E501" s="39"/>
      <c r="F501" s="39"/>
    </row>
    <row r="502" spans="1:8" ht="21.75" customHeight="1">
      <c r="A502" s="90"/>
      <c r="B502" s="30"/>
      <c r="C502" s="175" t="s">
        <v>362</v>
      </c>
      <c r="D502" s="176"/>
      <c r="E502" s="39"/>
      <c r="F502" s="39"/>
      <c r="H502" s="49"/>
    </row>
    <row r="503" spans="1:8" ht="22.5" customHeight="1">
      <c r="A503" s="90"/>
      <c r="B503" s="30"/>
      <c r="C503" s="177" t="s">
        <v>472</v>
      </c>
      <c r="D503" s="178"/>
      <c r="E503" s="39"/>
      <c r="F503" s="39"/>
      <c r="H503" s="49"/>
    </row>
    <row r="504" spans="1:6" ht="10.5" customHeight="1">
      <c r="A504" s="90"/>
      <c r="B504" s="30"/>
      <c r="C504" s="37"/>
      <c r="D504" s="38"/>
      <c r="E504" s="39"/>
      <c r="F504" s="39"/>
    </row>
    <row r="505" spans="1:6" ht="17.25" customHeight="1">
      <c r="A505" s="90"/>
      <c r="B505" s="27" t="s">
        <v>288</v>
      </c>
      <c r="C505" s="166" t="s">
        <v>331</v>
      </c>
      <c r="D505" s="167"/>
      <c r="E505" s="29">
        <f>SUM(E507:E509)</f>
        <v>51411</v>
      </c>
      <c r="F505" s="29">
        <f>SUM(F510:F517)</f>
        <v>51411</v>
      </c>
    </row>
    <row r="506" spans="1:6" ht="15">
      <c r="A506" s="90"/>
      <c r="B506" s="30"/>
      <c r="C506" s="31"/>
      <c r="D506" s="32"/>
      <c r="E506" s="33"/>
      <c r="F506" s="33"/>
    </row>
    <row r="507" spans="1:8" ht="35.25" customHeight="1">
      <c r="A507" s="90"/>
      <c r="B507" s="30"/>
      <c r="C507" s="37" t="s">
        <v>92</v>
      </c>
      <c r="D507" s="46" t="s">
        <v>94</v>
      </c>
      <c r="E507" s="39">
        <v>43700</v>
      </c>
      <c r="F507" s="39"/>
      <c r="H507" s="49"/>
    </row>
    <row r="508" spans="1:8" ht="33.75" customHeight="1">
      <c r="A508" s="90"/>
      <c r="B508" s="30"/>
      <c r="C508" s="37" t="s">
        <v>93</v>
      </c>
      <c r="D508" s="46" t="s">
        <v>94</v>
      </c>
      <c r="E508" s="39">
        <v>6940</v>
      </c>
      <c r="F508" s="39"/>
      <c r="H508" s="49"/>
    </row>
    <row r="509" spans="1:8" ht="78" customHeight="1">
      <c r="A509" s="90"/>
      <c r="B509" s="30"/>
      <c r="C509" s="37" t="s">
        <v>486</v>
      </c>
      <c r="D509" s="38" t="s">
        <v>150</v>
      </c>
      <c r="E509" s="39">
        <v>771</v>
      </c>
      <c r="F509" s="39"/>
      <c r="H509" s="49"/>
    </row>
    <row r="510" spans="1:6" ht="18" customHeight="1">
      <c r="A510" s="90"/>
      <c r="B510" s="30"/>
      <c r="C510" s="37" t="s">
        <v>487</v>
      </c>
      <c r="D510" s="38" t="s">
        <v>489</v>
      </c>
      <c r="E510" s="39"/>
      <c r="F510" s="39">
        <v>35700</v>
      </c>
    </row>
    <row r="511" spans="1:8" ht="21" customHeight="1">
      <c r="A511" s="90"/>
      <c r="B511" s="30"/>
      <c r="C511" s="37" t="s">
        <v>488</v>
      </c>
      <c r="D511" s="38" t="s">
        <v>489</v>
      </c>
      <c r="E511" s="39"/>
      <c r="F511" s="39">
        <v>6300</v>
      </c>
      <c r="H511" s="49"/>
    </row>
    <row r="512" spans="1:8" ht="21" customHeight="1">
      <c r="A512" s="90"/>
      <c r="B512" s="30"/>
      <c r="C512" s="37" t="s">
        <v>83</v>
      </c>
      <c r="D512" s="38" t="s">
        <v>113</v>
      </c>
      <c r="E512" s="39"/>
      <c r="F512" s="39">
        <v>600</v>
      </c>
      <c r="H512" s="49"/>
    </row>
    <row r="513" spans="1:8" ht="21" customHeight="1">
      <c r="A513" s="90"/>
      <c r="B513" s="30"/>
      <c r="C513" s="37" t="s">
        <v>96</v>
      </c>
      <c r="D513" s="38" t="s">
        <v>113</v>
      </c>
      <c r="E513" s="39"/>
      <c r="F513" s="39">
        <v>110</v>
      </c>
      <c r="H513" s="49"/>
    </row>
    <row r="514" spans="1:8" ht="21" customHeight="1">
      <c r="A514" s="90"/>
      <c r="B514" s="30"/>
      <c r="C514" s="37" t="s">
        <v>98</v>
      </c>
      <c r="D514" s="38" t="s">
        <v>55</v>
      </c>
      <c r="E514" s="39"/>
      <c r="F514" s="39">
        <v>6550</v>
      </c>
      <c r="H514" s="49"/>
    </row>
    <row r="515" spans="1:8" ht="21" customHeight="1">
      <c r="A515" s="90"/>
      <c r="B515" s="30"/>
      <c r="C515" s="37" t="s">
        <v>99</v>
      </c>
      <c r="D515" s="38" t="s">
        <v>55</v>
      </c>
      <c r="E515" s="39"/>
      <c r="F515" s="39">
        <v>1150</v>
      </c>
      <c r="H515" s="49"/>
    </row>
    <row r="516" spans="1:6" ht="18" customHeight="1">
      <c r="A516" s="90"/>
      <c r="B516" s="30"/>
      <c r="C516" s="37" t="s">
        <v>100</v>
      </c>
      <c r="D516" s="38" t="s">
        <v>13</v>
      </c>
      <c r="E516" s="39"/>
      <c r="F516" s="39">
        <v>850</v>
      </c>
    </row>
    <row r="517" spans="1:6" ht="21.75" customHeight="1">
      <c r="A517" s="90"/>
      <c r="B517" s="30"/>
      <c r="C517" s="40" t="s">
        <v>101</v>
      </c>
      <c r="D517" s="38" t="s">
        <v>13</v>
      </c>
      <c r="E517" s="39"/>
      <c r="F517" s="39">
        <v>151</v>
      </c>
    </row>
    <row r="518" spans="1:8" ht="21" customHeight="1">
      <c r="A518" s="90"/>
      <c r="B518" s="30"/>
      <c r="C518" s="37"/>
      <c r="D518" s="38"/>
      <c r="E518" s="39"/>
      <c r="F518" s="39"/>
      <c r="H518" s="49"/>
    </row>
    <row r="519" spans="1:8" ht="21.75" customHeight="1">
      <c r="A519" s="90"/>
      <c r="B519" s="30"/>
      <c r="C519" s="175" t="s">
        <v>362</v>
      </c>
      <c r="D519" s="176"/>
      <c r="E519" s="39"/>
      <c r="F519" s="39"/>
      <c r="H519" s="49"/>
    </row>
    <row r="520" spans="1:8" ht="22.5" customHeight="1">
      <c r="A520" s="90"/>
      <c r="B520" s="30"/>
      <c r="C520" s="177" t="s">
        <v>490</v>
      </c>
      <c r="D520" s="178"/>
      <c r="E520" s="39"/>
      <c r="F520" s="39"/>
      <c r="H520" s="49"/>
    </row>
    <row r="521" spans="1:6" ht="15.75" customHeight="1">
      <c r="A521" s="90"/>
      <c r="B521" s="30"/>
      <c r="C521" s="40"/>
      <c r="D521" s="38"/>
      <c r="E521" s="39"/>
      <c r="F521" s="39"/>
    </row>
    <row r="522" spans="1:6" ht="15">
      <c r="A522" s="90"/>
      <c r="B522" s="27" t="s">
        <v>289</v>
      </c>
      <c r="C522" s="160" t="s">
        <v>332</v>
      </c>
      <c r="D522" s="161"/>
      <c r="E522" s="29"/>
      <c r="F522" s="29">
        <f>F524</f>
        <v>168776</v>
      </c>
    </row>
    <row r="523" spans="1:6" ht="15">
      <c r="A523" s="90"/>
      <c r="B523" s="30"/>
      <c r="C523" s="31"/>
      <c r="D523" s="32"/>
      <c r="E523" s="33"/>
      <c r="F523" s="33"/>
    </row>
    <row r="524" spans="1:6" ht="30">
      <c r="A524" s="90"/>
      <c r="B524" s="30"/>
      <c r="C524" s="37" t="s">
        <v>465</v>
      </c>
      <c r="D524" s="128" t="s">
        <v>466</v>
      </c>
      <c r="E524" s="33"/>
      <c r="F524" s="33">
        <f>F526</f>
        <v>168776</v>
      </c>
    </row>
    <row r="525" spans="1:6" ht="15">
      <c r="A525" s="90"/>
      <c r="B525" s="30"/>
      <c r="C525" s="37"/>
      <c r="D525" s="128" t="s">
        <v>165</v>
      </c>
      <c r="E525" s="39"/>
      <c r="F525" s="39"/>
    </row>
    <row r="526" spans="1:8" ht="31.5" customHeight="1">
      <c r="A526" s="90"/>
      <c r="B526" s="30"/>
      <c r="C526" s="37"/>
      <c r="D526" s="103" t="s">
        <v>491</v>
      </c>
      <c r="E526" s="39"/>
      <c r="F526" s="39">
        <v>168776</v>
      </c>
      <c r="H526" s="49"/>
    </row>
    <row r="527" spans="1:6" ht="16.5" customHeight="1">
      <c r="A527" s="90"/>
      <c r="B527" s="30"/>
      <c r="C527" s="37"/>
      <c r="D527" s="38"/>
      <c r="E527" s="39"/>
      <c r="F527" s="39"/>
    </row>
    <row r="528" spans="1:8" ht="21.75" customHeight="1">
      <c r="A528" s="90"/>
      <c r="B528" s="30"/>
      <c r="C528" s="175" t="s">
        <v>362</v>
      </c>
      <c r="D528" s="176"/>
      <c r="E528" s="39"/>
      <c r="F528" s="39"/>
      <c r="H528" s="49"/>
    </row>
    <row r="529" spans="1:8" ht="22.5" customHeight="1">
      <c r="A529" s="90"/>
      <c r="B529" s="30"/>
      <c r="C529" s="177" t="s">
        <v>472</v>
      </c>
      <c r="D529" s="178"/>
      <c r="E529" s="39"/>
      <c r="F529" s="39"/>
      <c r="H529" s="49"/>
    </row>
    <row r="530" spans="1:6" ht="17.25" customHeight="1">
      <c r="A530" s="90"/>
      <c r="B530" s="30"/>
      <c r="C530" s="37"/>
      <c r="D530" s="38"/>
      <c r="E530" s="39"/>
      <c r="F530" s="39"/>
    </row>
    <row r="531" spans="1:6" ht="15">
      <c r="A531" s="90"/>
      <c r="B531" s="27" t="s">
        <v>290</v>
      </c>
      <c r="C531" s="160" t="s">
        <v>333</v>
      </c>
      <c r="D531" s="161"/>
      <c r="E531" s="29"/>
      <c r="F531" s="29">
        <f>F533</f>
        <v>2800524</v>
      </c>
    </row>
    <row r="532" spans="1:6" ht="15">
      <c r="A532" s="90"/>
      <c r="B532" s="30"/>
      <c r="C532" s="31"/>
      <c r="D532" s="32"/>
      <c r="E532" s="33"/>
      <c r="F532" s="33"/>
    </row>
    <row r="533" spans="1:6" ht="30">
      <c r="A533" s="90"/>
      <c r="B533" s="30"/>
      <c r="C533" s="37" t="s">
        <v>465</v>
      </c>
      <c r="D533" s="128" t="s">
        <v>466</v>
      </c>
      <c r="E533" s="33"/>
      <c r="F533" s="33">
        <f>F535+F536</f>
        <v>2800524</v>
      </c>
    </row>
    <row r="534" spans="1:6" ht="15">
      <c r="A534" s="90"/>
      <c r="B534" s="30"/>
      <c r="C534" s="37"/>
      <c r="D534" s="128" t="s">
        <v>165</v>
      </c>
      <c r="E534" s="39"/>
      <c r="F534" s="39"/>
    </row>
    <row r="535" spans="1:8" ht="34.5" customHeight="1">
      <c r="A535" s="90"/>
      <c r="B535" s="30"/>
      <c r="C535" s="37"/>
      <c r="D535" s="103" t="s">
        <v>492</v>
      </c>
      <c r="E535" s="39"/>
      <c r="F535" s="107">
        <v>1709240</v>
      </c>
      <c r="H535" s="49"/>
    </row>
    <row r="536" spans="1:6" ht="27.75" customHeight="1">
      <c r="A536" s="90"/>
      <c r="B536" s="30"/>
      <c r="C536" s="37"/>
      <c r="D536" s="103" t="s">
        <v>477</v>
      </c>
      <c r="E536" s="39"/>
      <c r="F536" s="107">
        <v>1091284</v>
      </c>
    </row>
    <row r="537" spans="1:6" ht="16.5" customHeight="1">
      <c r="A537" s="90"/>
      <c r="B537" s="30"/>
      <c r="C537" s="37"/>
      <c r="D537" s="38"/>
      <c r="E537" s="39"/>
      <c r="F537" s="39"/>
    </row>
    <row r="538" spans="1:8" ht="21.75" customHeight="1">
      <c r="A538" s="90"/>
      <c r="B538" s="30"/>
      <c r="C538" s="175" t="s">
        <v>362</v>
      </c>
      <c r="D538" s="176"/>
      <c r="E538" s="39"/>
      <c r="F538" s="39"/>
      <c r="H538" s="49"/>
    </row>
    <row r="539" spans="1:8" ht="22.5" customHeight="1">
      <c r="A539" s="90"/>
      <c r="B539" s="30"/>
      <c r="C539" s="177" t="s">
        <v>472</v>
      </c>
      <c r="D539" s="178"/>
      <c r="E539" s="39"/>
      <c r="F539" s="39"/>
      <c r="H539" s="49"/>
    </row>
    <row r="540" spans="1:6" ht="16.5" customHeight="1">
      <c r="A540" s="90"/>
      <c r="B540" s="30"/>
      <c r="C540" s="37"/>
      <c r="D540" s="38"/>
      <c r="E540" s="39"/>
      <c r="F540" s="39"/>
    </row>
    <row r="541" spans="1:6" ht="15">
      <c r="A541" s="90"/>
      <c r="B541" s="27" t="s">
        <v>291</v>
      </c>
      <c r="C541" s="160" t="s">
        <v>249</v>
      </c>
      <c r="D541" s="161"/>
      <c r="E541" s="29"/>
      <c r="F541" s="29">
        <f>F543</f>
        <v>36310</v>
      </c>
    </row>
    <row r="542" spans="1:6" ht="15">
      <c r="A542" s="90"/>
      <c r="B542" s="30"/>
      <c r="C542" s="31"/>
      <c r="D542" s="32"/>
      <c r="E542" s="33"/>
      <c r="F542" s="33"/>
    </row>
    <row r="543" spans="1:6" ht="15">
      <c r="A543" s="90"/>
      <c r="B543" s="30"/>
      <c r="C543" s="37" t="s">
        <v>131</v>
      </c>
      <c r="D543" s="38" t="s">
        <v>3</v>
      </c>
      <c r="E543" s="39"/>
      <c r="F543" s="39">
        <v>36310</v>
      </c>
    </row>
    <row r="544" spans="1:6" ht="15">
      <c r="A544" s="90"/>
      <c r="B544" s="30"/>
      <c r="C544" s="37"/>
      <c r="D544" s="38"/>
      <c r="E544" s="39"/>
      <c r="F544" s="39"/>
    </row>
    <row r="545" spans="1:8" ht="21.75" customHeight="1">
      <c r="A545" s="90"/>
      <c r="B545" s="30"/>
      <c r="C545" s="175" t="s">
        <v>362</v>
      </c>
      <c r="D545" s="176"/>
      <c r="E545" s="39"/>
      <c r="F545" s="39"/>
      <c r="H545" s="49"/>
    </row>
    <row r="546" spans="1:8" ht="22.5" customHeight="1">
      <c r="A546" s="90"/>
      <c r="B546" s="30"/>
      <c r="C546" s="177" t="s">
        <v>472</v>
      </c>
      <c r="D546" s="178"/>
      <c r="E546" s="39"/>
      <c r="F546" s="39"/>
      <c r="H546" s="49"/>
    </row>
    <row r="547" spans="1:6" ht="18" customHeight="1">
      <c r="A547" s="90"/>
      <c r="B547" s="30"/>
      <c r="C547" s="37"/>
      <c r="D547" s="38"/>
      <c r="E547" s="39"/>
      <c r="F547" s="39"/>
    </row>
    <row r="548" spans="1:6" ht="15">
      <c r="A548" s="90"/>
      <c r="B548" s="27" t="s">
        <v>292</v>
      </c>
      <c r="C548" s="160" t="s">
        <v>114</v>
      </c>
      <c r="D548" s="161"/>
      <c r="E548" s="29"/>
      <c r="F548" s="29">
        <f>F550</f>
        <v>30000</v>
      </c>
    </row>
    <row r="549" spans="1:6" ht="15">
      <c r="A549" s="90"/>
      <c r="B549" s="30"/>
      <c r="C549" s="31"/>
      <c r="D549" s="32"/>
      <c r="E549" s="33"/>
      <c r="F549" s="33"/>
    </row>
    <row r="550" spans="1:6" ht="45">
      <c r="A550" s="90"/>
      <c r="B550" s="30"/>
      <c r="C550" s="31" t="s">
        <v>120</v>
      </c>
      <c r="D550" s="38" t="s">
        <v>140</v>
      </c>
      <c r="E550" s="33"/>
      <c r="F550" s="33">
        <v>30000</v>
      </c>
    </row>
    <row r="551" spans="1:6" ht="15">
      <c r="A551" s="90"/>
      <c r="B551" s="30"/>
      <c r="C551" s="37"/>
      <c r="D551" s="38"/>
      <c r="E551" s="39"/>
      <c r="F551" s="39"/>
    </row>
    <row r="552" spans="1:8" ht="21.75" customHeight="1">
      <c r="A552" s="90"/>
      <c r="B552" s="30"/>
      <c r="C552" s="175" t="s">
        <v>362</v>
      </c>
      <c r="D552" s="176"/>
      <c r="E552" s="39"/>
      <c r="F552" s="39"/>
      <c r="H552" s="49"/>
    </row>
    <row r="553" spans="1:8" ht="22.5" customHeight="1">
      <c r="A553" s="90"/>
      <c r="B553" s="30"/>
      <c r="C553" s="177" t="s">
        <v>472</v>
      </c>
      <c r="D553" s="178"/>
      <c r="E553" s="39"/>
      <c r="F553" s="39"/>
      <c r="H553" s="49"/>
    </row>
    <row r="554" spans="1:6" ht="21" customHeight="1">
      <c r="A554" s="90"/>
      <c r="B554" s="30"/>
      <c r="C554" s="37"/>
      <c r="D554" s="38"/>
      <c r="E554" s="39"/>
      <c r="F554" s="39"/>
    </row>
    <row r="555" spans="1:6" s="99" customFormat="1" ht="29.25" customHeight="1">
      <c r="A555" s="91">
        <v>900</v>
      </c>
      <c r="B555" s="153" t="s">
        <v>334</v>
      </c>
      <c r="C555" s="154"/>
      <c r="D555" s="155"/>
      <c r="E555" s="98">
        <f>E556+E563</f>
        <v>3900</v>
      </c>
      <c r="F555" s="98">
        <f>F556+F563</f>
        <v>5000</v>
      </c>
    </row>
    <row r="556" spans="1:6" ht="33.75" customHeight="1">
      <c r="A556" s="90"/>
      <c r="B556" s="27" t="s">
        <v>354</v>
      </c>
      <c r="C556" s="166" t="s">
        <v>355</v>
      </c>
      <c r="D556" s="167"/>
      <c r="E556" s="29">
        <f>E558</f>
        <v>3900</v>
      </c>
      <c r="F556" s="29"/>
    </row>
    <row r="557" spans="1:6" ht="15">
      <c r="A557" s="90"/>
      <c r="B557" s="30"/>
      <c r="C557" s="31"/>
      <c r="D557" s="32"/>
      <c r="E557" s="33"/>
      <c r="F557" s="33"/>
    </row>
    <row r="558" spans="1:8" ht="16.5" customHeight="1">
      <c r="A558" s="90"/>
      <c r="B558" s="30"/>
      <c r="C558" s="37" t="s">
        <v>124</v>
      </c>
      <c r="D558" s="38" t="s">
        <v>4</v>
      </c>
      <c r="E558" s="39">
        <v>3900</v>
      </c>
      <c r="F558" s="39"/>
      <c r="H558" s="49"/>
    </row>
    <row r="559" spans="1:8" ht="14.25" customHeight="1">
      <c r="A559" s="90"/>
      <c r="B559" s="30"/>
      <c r="C559" s="37"/>
      <c r="D559" s="38"/>
      <c r="E559" s="39"/>
      <c r="F559" s="39"/>
      <c r="H559" s="49"/>
    </row>
    <row r="560" spans="1:8" ht="21.75" customHeight="1">
      <c r="A560" s="90"/>
      <c r="B560" s="30"/>
      <c r="C560" s="175" t="s">
        <v>362</v>
      </c>
      <c r="D560" s="176"/>
      <c r="E560" s="39"/>
      <c r="F560" s="39"/>
      <c r="H560" s="49"/>
    </row>
    <row r="561" spans="1:8" ht="23.25" customHeight="1">
      <c r="A561" s="90"/>
      <c r="B561" s="30"/>
      <c r="C561" s="177" t="s">
        <v>407</v>
      </c>
      <c r="D561" s="178"/>
      <c r="E561" s="39"/>
      <c r="F561" s="39"/>
      <c r="H561" s="49"/>
    </row>
    <row r="562" spans="1:6" ht="21.75" customHeight="1">
      <c r="A562" s="90"/>
      <c r="B562" s="30"/>
      <c r="C562" s="40"/>
      <c r="D562" s="38"/>
      <c r="E562" s="39"/>
      <c r="F562" s="39"/>
    </row>
    <row r="563" spans="1:6" ht="25.5" customHeight="1">
      <c r="A563" s="90"/>
      <c r="B563" s="27" t="s">
        <v>293</v>
      </c>
      <c r="C563" s="166" t="s">
        <v>479</v>
      </c>
      <c r="D563" s="167"/>
      <c r="E563" s="29"/>
      <c r="F563" s="29">
        <f>F565</f>
        <v>5000</v>
      </c>
    </row>
    <row r="564" spans="1:6" ht="15">
      <c r="A564" s="90"/>
      <c r="B564" s="30"/>
      <c r="C564" s="31"/>
      <c r="D564" s="32"/>
      <c r="E564" s="33"/>
      <c r="F564" s="33"/>
    </row>
    <row r="565" spans="1:8" ht="50.25" customHeight="1">
      <c r="A565" s="90"/>
      <c r="B565" s="30"/>
      <c r="C565" s="37" t="s">
        <v>120</v>
      </c>
      <c r="D565" s="38" t="s">
        <v>140</v>
      </c>
      <c r="E565" s="39"/>
      <c r="F565" s="39">
        <v>5000</v>
      </c>
      <c r="H565" s="49"/>
    </row>
    <row r="566" spans="1:8" ht="14.25" customHeight="1">
      <c r="A566" s="90"/>
      <c r="B566" s="30"/>
      <c r="C566" s="37"/>
      <c r="D566" s="38"/>
      <c r="E566" s="39"/>
      <c r="F566" s="39"/>
      <c r="H566" s="49"/>
    </row>
    <row r="567" spans="1:8" ht="24" customHeight="1">
      <c r="A567" s="90"/>
      <c r="B567" s="30"/>
      <c r="C567" s="175" t="s">
        <v>362</v>
      </c>
      <c r="D567" s="176"/>
      <c r="E567" s="39"/>
      <c r="F567" s="39"/>
      <c r="H567" s="49"/>
    </row>
    <row r="568" spans="1:8" ht="21" customHeight="1">
      <c r="A568" s="90"/>
      <c r="B568" s="30"/>
      <c r="C568" s="177" t="s">
        <v>363</v>
      </c>
      <c r="D568" s="178"/>
      <c r="E568" s="39"/>
      <c r="F568" s="39"/>
      <c r="H568" s="49"/>
    </row>
    <row r="569" spans="1:6" ht="21.75" customHeight="1">
      <c r="A569" s="90"/>
      <c r="B569" s="30"/>
      <c r="C569" s="40"/>
      <c r="D569" s="38"/>
      <c r="E569" s="39"/>
      <c r="F569" s="39"/>
    </row>
    <row r="570" spans="1:6" s="99" customFormat="1" ht="29.25" customHeight="1">
      <c r="A570" s="91">
        <v>921</v>
      </c>
      <c r="B570" s="153" t="s">
        <v>335</v>
      </c>
      <c r="C570" s="154"/>
      <c r="D570" s="155"/>
      <c r="E570" s="98">
        <f>E571+E578+E587</f>
        <v>115796</v>
      </c>
      <c r="F570" s="98">
        <f>F571+F578+F587</f>
        <v>1476673</v>
      </c>
    </row>
    <row r="571" spans="1:6" ht="25.5" customHeight="1">
      <c r="A571" s="90"/>
      <c r="B571" s="27" t="s">
        <v>294</v>
      </c>
      <c r="C571" s="166" t="s">
        <v>336</v>
      </c>
      <c r="D571" s="167"/>
      <c r="E571" s="29"/>
      <c r="F571" s="29">
        <f>F573</f>
        <v>121200</v>
      </c>
    </row>
    <row r="572" spans="1:6" ht="15">
      <c r="A572" s="90"/>
      <c r="B572" s="30"/>
      <c r="C572" s="31"/>
      <c r="D572" s="32"/>
      <c r="E572" s="33"/>
      <c r="F572" s="33"/>
    </row>
    <row r="573" spans="1:8" ht="63.75" customHeight="1">
      <c r="A573" s="90"/>
      <c r="B573" s="30"/>
      <c r="C573" s="37" t="s">
        <v>190</v>
      </c>
      <c r="D573" s="38" t="s">
        <v>356</v>
      </c>
      <c r="E573" s="39"/>
      <c r="F573" s="39">
        <v>121200</v>
      </c>
      <c r="H573" s="49"/>
    </row>
    <row r="574" spans="1:8" ht="21" customHeight="1">
      <c r="A574" s="90"/>
      <c r="B574" s="30"/>
      <c r="C574" s="37"/>
      <c r="D574" s="38"/>
      <c r="E574" s="39"/>
      <c r="F574" s="39"/>
      <c r="H574" s="49"/>
    </row>
    <row r="575" spans="1:8" ht="24" customHeight="1">
      <c r="A575" s="90"/>
      <c r="B575" s="30"/>
      <c r="C575" s="175" t="s">
        <v>362</v>
      </c>
      <c r="D575" s="176"/>
      <c r="E575" s="39"/>
      <c r="F575" s="39"/>
      <c r="H575" s="49"/>
    </row>
    <row r="576" spans="1:8" ht="21" customHeight="1">
      <c r="A576" s="90"/>
      <c r="B576" s="30"/>
      <c r="C576" s="177" t="s">
        <v>408</v>
      </c>
      <c r="D576" s="178"/>
      <c r="E576" s="39"/>
      <c r="F576" s="39"/>
      <c r="H576" s="49"/>
    </row>
    <row r="577" spans="1:6" ht="12.75" customHeight="1">
      <c r="A577" s="90"/>
      <c r="B577" s="30"/>
      <c r="C577" s="40"/>
      <c r="D577" s="38"/>
      <c r="E577" s="39"/>
      <c r="F577" s="39"/>
    </row>
    <row r="578" spans="1:6" ht="18" customHeight="1">
      <c r="A578" s="90"/>
      <c r="B578" s="27" t="s">
        <v>295</v>
      </c>
      <c r="C578" s="160" t="s">
        <v>337</v>
      </c>
      <c r="D578" s="161"/>
      <c r="E578" s="29">
        <f>E581</f>
        <v>14000</v>
      </c>
      <c r="F578" s="29">
        <f>F580</f>
        <v>1119773</v>
      </c>
    </row>
    <row r="579" spans="1:6" ht="15">
      <c r="A579" s="90"/>
      <c r="B579" s="30"/>
      <c r="C579" s="31"/>
      <c r="D579" s="32"/>
      <c r="E579" s="33"/>
      <c r="F579" s="33"/>
    </row>
    <row r="580" spans="1:6" ht="30">
      <c r="A580" s="90"/>
      <c r="B580" s="30"/>
      <c r="C580" s="31" t="s">
        <v>357</v>
      </c>
      <c r="D580" s="32" t="s">
        <v>358</v>
      </c>
      <c r="E580" s="33"/>
      <c r="F580" s="33">
        <v>1119773</v>
      </c>
    </row>
    <row r="581" spans="1:6" ht="66" customHeight="1">
      <c r="A581" s="90"/>
      <c r="B581" s="30"/>
      <c r="C581" s="37" t="s">
        <v>359</v>
      </c>
      <c r="D581" s="38" t="s">
        <v>360</v>
      </c>
      <c r="E581" s="39">
        <v>14000</v>
      </c>
      <c r="F581" s="39"/>
    </row>
    <row r="582" spans="1:8" ht="15" customHeight="1">
      <c r="A582" s="90"/>
      <c r="B582" s="30"/>
      <c r="C582" s="37"/>
      <c r="D582" s="38" t="s">
        <v>361</v>
      </c>
      <c r="E582" s="39"/>
      <c r="F582" s="39"/>
      <c r="H582" s="49"/>
    </row>
    <row r="583" spans="1:6" ht="14.25" customHeight="1">
      <c r="A583" s="90"/>
      <c r="B583" s="30"/>
      <c r="C583" s="37"/>
      <c r="D583" s="38"/>
      <c r="E583" s="39"/>
      <c r="F583" s="39"/>
    </row>
    <row r="584" spans="1:8" ht="24" customHeight="1">
      <c r="A584" s="90"/>
      <c r="B584" s="30"/>
      <c r="C584" s="175" t="s">
        <v>362</v>
      </c>
      <c r="D584" s="176"/>
      <c r="E584" s="39"/>
      <c r="F584" s="39"/>
      <c r="H584" s="49"/>
    </row>
    <row r="585" spans="1:8" ht="21" customHeight="1">
      <c r="A585" s="90"/>
      <c r="B585" s="30"/>
      <c r="C585" s="177" t="s">
        <v>408</v>
      </c>
      <c r="D585" s="178"/>
      <c r="E585" s="39"/>
      <c r="F585" s="39"/>
      <c r="H585" s="49"/>
    </row>
    <row r="586" spans="1:6" ht="12" customHeight="1">
      <c r="A586" s="90"/>
      <c r="B586" s="30"/>
      <c r="C586" s="37"/>
      <c r="D586" s="38"/>
      <c r="E586" s="39"/>
      <c r="F586" s="39"/>
    </row>
    <row r="587" spans="1:6" ht="18.75" customHeight="1">
      <c r="A587" s="90"/>
      <c r="B587" s="27" t="s">
        <v>296</v>
      </c>
      <c r="C587" s="160" t="s">
        <v>114</v>
      </c>
      <c r="D587" s="161"/>
      <c r="E587" s="29">
        <f>E591+E592</f>
        <v>101796</v>
      </c>
      <c r="F587" s="29">
        <f>SUM(F589:F599)</f>
        <v>235700</v>
      </c>
    </row>
    <row r="588" spans="1:6" ht="15">
      <c r="A588" s="90"/>
      <c r="B588" s="30"/>
      <c r="C588" s="31"/>
      <c r="D588" s="32"/>
      <c r="E588" s="33"/>
      <c r="F588" s="33"/>
    </row>
    <row r="589" spans="1:6" ht="45">
      <c r="A589" s="90"/>
      <c r="B589" s="30"/>
      <c r="C589" s="31" t="s">
        <v>480</v>
      </c>
      <c r="D589" s="32" t="s">
        <v>481</v>
      </c>
      <c r="E589" s="33"/>
      <c r="F589" s="33">
        <v>20000</v>
      </c>
    </row>
    <row r="590" spans="1:6" ht="48.75" customHeight="1">
      <c r="A590" s="90"/>
      <c r="B590" s="30"/>
      <c r="C590" s="31" t="s">
        <v>120</v>
      </c>
      <c r="D590" s="38" t="s">
        <v>140</v>
      </c>
      <c r="E590" s="33"/>
      <c r="F590" s="33">
        <v>35000</v>
      </c>
    </row>
    <row r="591" spans="1:6" ht="75">
      <c r="A591" s="90"/>
      <c r="B591" s="30"/>
      <c r="C591" s="37" t="s">
        <v>422</v>
      </c>
      <c r="D591" s="38" t="s">
        <v>424</v>
      </c>
      <c r="E591" s="39">
        <v>89796</v>
      </c>
      <c r="F591" s="39"/>
    </row>
    <row r="592" spans="1:6" ht="75">
      <c r="A592" s="90"/>
      <c r="B592" s="30"/>
      <c r="C592" s="37" t="s">
        <v>423</v>
      </c>
      <c r="D592" s="38" t="s">
        <v>424</v>
      </c>
      <c r="E592" s="39">
        <v>12000</v>
      </c>
      <c r="F592" s="39"/>
    </row>
    <row r="593" spans="1:6" ht="30">
      <c r="A593" s="90"/>
      <c r="B593" s="30"/>
      <c r="C593" s="37" t="s">
        <v>428</v>
      </c>
      <c r="D593" s="38" t="s">
        <v>483</v>
      </c>
      <c r="E593" s="39"/>
      <c r="F593" s="39">
        <v>7500</v>
      </c>
    </row>
    <row r="594" spans="1:8" ht="19.5" customHeight="1">
      <c r="A594" s="90"/>
      <c r="B594" s="30"/>
      <c r="C594" s="37" t="s">
        <v>482</v>
      </c>
      <c r="D594" s="38" t="s">
        <v>484</v>
      </c>
      <c r="E594" s="39"/>
      <c r="F594" s="39">
        <v>13200</v>
      </c>
      <c r="H594" s="49"/>
    </row>
    <row r="595" spans="1:6" ht="22.5" customHeight="1">
      <c r="A595" s="90"/>
      <c r="B595" s="30"/>
      <c r="C595" s="37" t="s">
        <v>54</v>
      </c>
      <c r="D595" s="38" t="s">
        <v>55</v>
      </c>
      <c r="E595" s="39"/>
      <c r="F595" s="39">
        <v>1000</v>
      </c>
    </row>
    <row r="596" spans="1:6" ht="21.75" customHeight="1">
      <c r="A596" s="90"/>
      <c r="B596" s="30"/>
      <c r="C596" s="37" t="s">
        <v>128</v>
      </c>
      <c r="D596" s="38" t="s">
        <v>13</v>
      </c>
      <c r="E596" s="39"/>
      <c r="F596" s="39">
        <v>4000</v>
      </c>
    </row>
    <row r="597" spans="1:6" ht="15">
      <c r="A597" s="90"/>
      <c r="B597" s="30"/>
      <c r="C597" s="31" t="s">
        <v>131</v>
      </c>
      <c r="D597" s="32" t="s">
        <v>3</v>
      </c>
      <c r="E597" s="33"/>
      <c r="F597" s="33">
        <v>35000</v>
      </c>
    </row>
    <row r="598" spans="1:6" ht="15">
      <c r="A598" s="90"/>
      <c r="B598" s="30"/>
      <c r="C598" s="37" t="s">
        <v>85</v>
      </c>
      <c r="D598" s="32" t="s">
        <v>3</v>
      </c>
      <c r="E598" s="39"/>
      <c r="F598" s="39">
        <v>89796</v>
      </c>
    </row>
    <row r="599" spans="1:8" ht="18" customHeight="1">
      <c r="A599" s="90"/>
      <c r="B599" s="30"/>
      <c r="C599" s="37" t="s">
        <v>106</v>
      </c>
      <c r="D599" s="32" t="s">
        <v>3</v>
      </c>
      <c r="E599" s="39"/>
      <c r="F599" s="39">
        <v>30204</v>
      </c>
      <c r="H599" s="49"/>
    </row>
    <row r="600" spans="1:6" ht="15" customHeight="1">
      <c r="A600" s="90"/>
      <c r="B600" s="30"/>
      <c r="C600" s="37"/>
      <c r="D600" s="38"/>
      <c r="E600" s="39"/>
      <c r="F600" s="39"/>
    </row>
    <row r="601" spans="1:8" ht="24" customHeight="1">
      <c r="A601" s="90"/>
      <c r="B601" s="30"/>
      <c r="C601" s="175" t="s">
        <v>362</v>
      </c>
      <c r="D601" s="176"/>
      <c r="E601" s="39"/>
      <c r="F601" s="39"/>
      <c r="H601" s="49"/>
    </row>
    <row r="602" spans="1:8" ht="21" customHeight="1">
      <c r="A602" s="90"/>
      <c r="B602" s="30"/>
      <c r="C602" s="177" t="s">
        <v>408</v>
      </c>
      <c r="D602" s="178"/>
      <c r="E602" s="39"/>
      <c r="F602" s="39"/>
      <c r="H602" s="49"/>
    </row>
    <row r="603" spans="1:6" ht="22.5" customHeight="1">
      <c r="A603" s="90"/>
      <c r="B603" s="30"/>
      <c r="C603" s="37"/>
      <c r="D603" s="38"/>
      <c r="E603" s="39"/>
      <c r="F603" s="39"/>
    </row>
    <row r="604" spans="1:6" s="99" customFormat="1" ht="29.25" customHeight="1">
      <c r="A604" s="91">
        <v>926</v>
      </c>
      <c r="B604" s="153" t="s">
        <v>338</v>
      </c>
      <c r="C604" s="154"/>
      <c r="D604" s="155"/>
      <c r="E604" s="98">
        <f>E605+E612</f>
        <v>0</v>
      </c>
      <c r="F604" s="98">
        <f>F605+F612</f>
        <v>452000</v>
      </c>
    </row>
    <row r="605" spans="1:6" ht="25.5" customHeight="1">
      <c r="A605" s="90"/>
      <c r="B605" s="27" t="s">
        <v>297</v>
      </c>
      <c r="C605" s="166" t="s">
        <v>339</v>
      </c>
      <c r="D605" s="167"/>
      <c r="E605" s="29"/>
      <c r="F605" s="29">
        <f>F607</f>
        <v>317000</v>
      </c>
    </row>
    <row r="606" spans="1:6" ht="15">
      <c r="A606" s="90"/>
      <c r="B606" s="30"/>
      <c r="C606" s="31"/>
      <c r="D606" s="32"/>
      <c r="E606" s="33"/>
      <c r="F606" s="33"/>
    </row>
    <row r="607" spans="1:8" ht="75.75" customHeight="1">
      <c r="A607" s="90"/>
      <c r="B607" s="30"/>
      <c r="C607" s="37" t="s">
        <v>402</v>
      </c>
      <c r="D607" s="38" t="s">
        <v>404</v>
      </c>
      <c r="E607" s="39"/>
      <c r="F607" s="39">
        <v>317000</v>
      </c>
      <c r="H607" s="49"/>
    </row>
    <row r="608" spans="1:8" ht="14.25" customHeight="1">
      <c r="A608" s="90"/>
      <c r="B608" s="30"/>
      <c r="C608" s="37"/>
      <c r="D608" s="38"/>
      <c r="E608" s="39"/>
      <c r="F608" s="39"/>
      <c r="H608" s="49"/>
    </row>
    <row r="609" spans="1:8" ht="24" customHeight="1">
      <c r="A609" s="90"/>
      <c r="B609" s="30"/>
      <c r="C609" s="175" t="s">
        <v>362</v>
      </c>
      <c r="D609" s="176"/>
      <c r="E609" s="39"/>
      <c r="F609" s="39"/>
      <c r="H609" s="49"/>
    </row>
    <row r="610" spans="1:8" ht="21" customHeight="1">
      <c r="A610" s="90"/>
      <c r="B610" s="30"/>
      <c r="C610" s="177" t="s">
        <v>409</v>
      </c>
      <c r="D610" s="178"/>
      <c r="E610" s="39"/>
      <c r="F610" s="39"/>
      <c r="H610" s="49"/>
    </row>
    <row r="611" spans="1:6" ht="21.75" customHeight="1">
      <c r="A611" s="90"/>
      <c r="B611" s="30"/>
      <c r="C611" s="40"/>
      <c r="D611" s="38"/>
      <c r="E611" s="39"/>
      <c r="F611" s="39"/>
    </row>
    <row r="612" spans="1:6" ht="15">
      <c r="A612" s="90"/>
      <c r="B612" s="27" t="s">
        <v>298</v>
      </c>
      <c r="C612" s="160" t="s">
        <v>340</v>
      </c>
      <c r="D612" s="161"/>
      <c r="E612" s="29"/>
      <c r="F612" s="29">
        <f>SUM(F614:F618)</f>
        <v>135000</v>
      </c>
    </row>
    <row r="613" spans="1:6" ht="15">
      <c r="A613" s="90"/>
      <c r="B613" s="30"/>
      <c r="C613" s="31"/>
      <c r="D613" s="32"/>
      <c r="E613" s="33"/>
      <c r="F613" s="33"/>
    </row>
    <row r="614" spans="1:6" ht="48.75" customHeight="1">
      <c r="A614" s="90"/>
      <c r="B614" s="30"/>
      <c r="C614" s="31" t="s">
        <v>120</v>
      </c>
      <c r="D614" s="38" t="s">
        <v>140</v>
      </c>
      <c r="E614" s="33"/>
      <c r="F614" s="33">
        <v>105000</v>
      </c>
    </row>
    <row r="615" spans="1:6" ht="35.25" customHeight="1">
      <c r="A615" s="90"/>
      <c r="B615" s="30"/>
      <c r="C615" s="31" t="s">
        <v>428</v>
      </c>
      <c r="D615" s="38" t="s">
        <v>483</v>
      </c>
      <c r="E615" s="33"/>
      <c r="F615" s="33">
        <v>7000</v>
      </c>
    </row>
    <row r="616" spans="1:6" ht="15">
      <c r="A616" s="90"/>
      <c r="B616" s="30"/>
      <c r="C616" s="37" t="s">
        <v>128</v>
      </c>
      <c r="D616" s="38" t="s">
        <v>13</v>
      </c>
      <c r="E616" s="39"/>
      <c r="F616" s="39">
        <v>7000</v>
      </c>
    </row>
    <row r="617" spans="1:8" ht="19.5" customHeight="1">
      <c r="A617" s="90"/>
      <c r="B617" s="30"/>
      <c r="C617" s="37" t="s">
        <v>131</v>
      </c>
      <c r="D617" s="38" t="s">
        <v>485</v>
      </c>
      <c r="E617" s="39"/>
      <c r="F617" s="39">
        <v>15000</v>
      </c>
      <c r="H617" s="49"/>
    </row>
    <row r="618" spans="1:6" ht="15" customHeight="1">
      <c r="A618" s="90"/>
      <c r="B618" s="30"/>
      <c r="C618" s="37" t="s">
        <v>133</v>
      </c>
      <c r="D618" s="38" t="s">
        <v>21</v>
      </c>
      <c r="E618" s="39"/>
      <c r="F618" s="39">
        <v>1000</v>
      </c>
    </row>
    <row r="619" spans="1:8" ht="16.5" customHeight="1">
      <c r="A619" s="90"/>
      <c r="B619" s="30"/>
      <c r="C619" s="37"/>
      <c r="D619" s="38"/>
      <c r="E619" s="39"/>
      <c r="F619" s="39"/>
      <c r="H619" s="49"/>
    </row>
    <row r="620" spans="1:8" ht="24" customHeight="1">
      <c r="A620" s="90"/>
      <c r="B620" s="30"/>
      <c r="C620" s="175" t="s">
        <v>362</v>
      </c>
      <c r="D620" s="176"/>
      <c r="E620" s="39"/>
      <c r="F620" s="39"/>
      <c r="H620" s="49"/>
    </row>
    <row r="621" spans="1:8" ht="21" customHeight="1">
      <c r="A621" s="90"/>
      <c r="B621" s="30"/>
      <c r="C621" s="177" t="s">
        <v>408</v>
      </c>
      <c r="D621" s="178"/>
      <c r="E621" s="39"/>
      <c r="F621" s="39"/>
      <c r="H621" s="49"/>
    </row>
    <row r="622" spans="1:6" ht="12.75" customHeight="1">
      <c r="A622" s="90"/>
      <c r="B622" s="79"/>
      <c r="C622" s="52"/>
      <c r="D622" s="50"/>
      <c r="E622" s="51"/>
      <c r="F622" s="51"/>
    </row>
    <row r="623" spans="1:6" ht="12.75">
      <c r="A623" s="140"/>
      <c r="B623" s="145" t="s">
        <v>505</v>
      </c>
      <c r="C623" s="145"/>
      <c r="D623" s="146"/>
      <c r="E623" s="158">
        <f>E3+E23+E59+E82+E113+E144+E267+E316+E334+E349+E393+E450+E478+E486+E555+E570+E604</f>
        <v>153980587</v>
      </c>
      <c r="F623" s="158">
        <f>F3+F23+F59+F82+F113+F144+F267+F316+F334+F349+F393+F450+F478+F486+F555+F570+F604</f>
        <v>44408568</v>
      </c>
    </row>
    <row r="624" spans="1:6" ht="12.75">
      <c r="A624" s="141"/>
      <c r="B624" s="147"/>
      <c r="C624" s="147"/>
      <c r="D624" s="148"/>
      <c r="E624" s="181"/>
      <c r="F624" s="181"/>
    </row>
  </sheetData>
  <mergeCells count="193">
    <mergeCell ref="C552:D552"/>
    <mergeCell ref="C553:D553"/>
    <mergeCell ref="C436:D436"/>
    <mergeCell ref="C437:D437"/>
    <mergeCell ref="C447:D447"/>
    <mergeCell ref="C448:D448"/>
    <mergeCell ref="C519:D519"/>
    <mergeCell ref="C520:D520"/>
    <mergeCell ref="C528:D528"/>
    <mergeCell ref="C529:D529"/>
    <mergeCell ref="C609:D609"/>
    <mergeCell ref="C610:D610"/>
    <mergeCell ref="C620:D620"/>
    <mergeCell ref="C621:D621"/>
    <mergeCell ref="C560:D560"/>
    <mergeCell ref="C561:D561"/>
    <mergeCell ref="C567:D567"/>
    <mergeCell ref="C568:D568"/>
    <mergeCell ref="C493:D493"/>
    <mergeCell ref="C494:D494"/>
    <mergeCell ref="C502:D502"/>
    <mergeCell ref="C503:D503"/>
    <mergeCell ref="C429:D429"/>
    <mergeCell ref="C457:D457"/>
    <mergeCell ref="C458:D458"/>
    <mergeCell ref="B450:D450"/>
    <mergeCell ref="C431:D431"/>
    <mergeCell ref="C439:D439"/>
    <mergeCell ref="C384:D384"/>
    <mergeCell ref="C390:D390"/>
    <mergeCell ref="C391:D391"/>
    <mergeCell ref="C428:D428"/>
    <mergeCell ref="C394:D394"/>
    <mergeCell ref="C412:D412"/>
    <mergeCell ref="C404:D404"/>
    <mergeCell ref="C405:D405"/>
    <mergeCell ref="C409:D409"/>
    <mergeCell ref="C410:D410"/>
    <mergeCell ref="C339:D339"/>
    <mergeCell ref="C340:D340"/>
    <mergeCell ref="C346:D346"/>
    <mergeCell ref="C347:D347"/>
    <mergeCell ref="C342:D342"/>
    <mergeCell ref="C264:D264"/>
    <mergeCell ref="C265:D265"/>
    <mergeCell ref="C272:D272"/>
    <mergeCell ref="C273:D273"/>
    <mergeCell ref="B267:D267"/>
    <mergeCell ref="C268:D268"/>
    <mergeCell ref="C169:D169"/>
    <mergeCell ref="C170:D170"/>
    <mergeCell ref="C244:D244"/>
    <mergeCell ref="C245:D245"/>
    <mergeCell ref="C172:D172"/>
    <mergeCell ref="C238:D238"/>
    <mergeCell ref="C97:D97"/>
    <mergeCell ref="C98:D98"/>
    <mergeCell ref="B82:D82"/>
    <mergeCell ref="C83:D83"/>
    <mergeCell ref="C605:D605"/>
    <mergeCell ref="C612:D612"/>
    <mergeCell ref="C466:D466"/>
    <mergeCell ref="B478:D478"/>
    <mergeCell ref="C479:D479"/>
    <mergeCell ref="C556:D556"/>
    <mergeCell ref="C475:D475"/>
    <mergeCell ref="C476:D476"/>
    <mergeCell ref="C483:D483"/>
    <mergeCell ref="C484:D484"/>
    <mergeCell ref="C571:D571"/>
    <mergeCell ref="C578:D578"/>
    <mergeCell ref="C587:D587"/>
    <mergeCell ref="B604:D604"/>
    <mergeCell ref="C575:D575"/>
    <mergeCell ref="C576:D576"/>
    <mergeCell ref="C584:D584"/>
    <mergeCell ref="C585:D585"/>
    <mergeCell ref="C601:D601"/>
    <mergeCell ref="C602:D602"/>
    <mergeCell ref="B555:D555"/>
    <mergeCell ref="C563:D563"/>
    <mergeCell ref="B570:D570"/>
    <mergeCell ref="B316:D316"/>
    <mergeCell ref="C317:D317"/>
    <mergeCell ref="C326:D326"/>
    <mergeCell ref="C350:D350"/>
    <mergeCell ref="C358:D358"/>
    <mergeCell ref="C365:D365"/>
    <mergeCell ref="C386:D386"/>
    <mergeCell ref="C522:D522"/>
    <mergeCell ref="C531:D531"/>
    <mergeCell ref="C541:D541"/>
    <mergeCell ref="C548:D548"/>
    <mergeCell ref="C538:D538"/>
    <mergeCell ref="C539:D539"/>
    <mergeCell ref="C545:D545"/>
    <mergeCell ref="C546:D546"/>
    <mergeCell ref="C505:D505"/>
    <mergeCell ref="C11:D11"/>
    <mergeCell ref="C12:D12"/>
    <mergeCell ref="C20:D20"/>
    <mergeCell ref="C21:D21"/>
    <mergeCell ref="C56:D56"/>
    <mergeCell ref="C57:D57"/>
    <mergeCell ref="C66:D66"/>
    <mergeCell ref="C67:D67"/>
    <mergeCell ref="C79:D79"/>
    <mergeCell ref="B486:D486"/>
    <mergeCell ref="C487:D487"/>
    <mergeCell ref="C496:D496"/>
    <mergeCell ref="C80:D80"/>
    <mergeCell ref="C110:D110"/>
    <mergeCell ref="C111:D111"/>
    <mergeCell ref="C122:D122"/>
    <mergeCell ref="C123:D123"/>
    <mergeCell ref="C133:D133"/>
    <mergeCell ref="C134:D134"/>
    <mergeCell ref="C422:D422"/>
    <mergeCell ref="C423:D423"/>
    <mergeCell ref="B349:D349"/>
    <mergeCell ref="C372:D372"/>
    <mergeCell ref="B393:D393"/>
    <mergeCell ref="C355:D355"/>
    <mergeCell ref="C356:D356"/>
    <mergeCell ref="C362:D362"/>
    <mergeCell ref="C363:D363"/>
    <mergeCell ref="C369:D369"/>
    <mergeCell ref="C370:D370"/>
    <mergeCell ref="C383:D383"/>
    <mergeCell ref="C309:D309"/>
    <mergeCell ref="B334:D334"/>
    <mergeCell ref="C335:D335"/>
    <mergeCell ref="C313:D313"/>
    <mergeCell ref="C314:D314"/>
    <mergeCell ref="C323:D323"/>
    <mergeCell ref="C324:D324"/>
    <mergeCell ref="C331:D331"/>
    <mergeCell ref="C332:D332"/>
    <mergeCell ref="C275:D275"/>
    <mergeCell ref="C282:D282"/>
    <mergeCell ref="C279:D279"/>
    <mergeCell ref="C280:D280"/>
    <mergeCell ref="C299:D299"/>
    <mergeCell ref="C300:D300"/>
    <mergeCell ref="C306:D306"/>
    <mergeCell ref="C307:D307"/>
    <mergeCell ref="C302:D302"/>
    <mergeCell ref="C247:D247"/>
    <mergeCell ref="C260:D260"/>
    <mergeCell ref="C257:D257"/>
    <mergeCell ref="C258:D258"/>
    <mergeCell ref="C145:D145"/>
    <mergeCell ref="C157:D157"/>
    <mergeCell ref="C141:D141"/>
    <mergeCell ref="C142:D142"/>
    <mergeCell ref="C154:D154"/>
    <mergeCell ref="C155:D155"/>
    <mergeCell ref="C14:D14"/>
    <mergeCell ref="B59:D59"/>
    <mergeCell ref="C60:D60"/>
    <mergeCell ref="C75:D75"/>
    <mergeCell ref="C72:D72"/>
    <mergeCell ref="C73:D73"/>
    <mergeCell ref="B113:D113"/>
    <mergeCell ref="C114:D114"/>
    <mergeCell ref="C125:D125"/>
    <mergeCell ref="C451:D451"/>
    <mergeCell ref="C230:D230"/>
    <mergeCell ref="C231:D231"/>
    <mergeCell ref="C235:D235"/>
    <mergeCell ref="C236:D236"/>
    <mergeCell ref="C136:D136"/>
    <mergeCell ref="B144:D144"/>
    <mergeCell ref="A623:A624"/>
    <mergeCell ref="C24:D24"/>
    <mergeCell ref="B1:F1"/>
    <mergeCell ref="B623:D624"/>
    <mergeCell ref="E623:E624"/>
    <mergeCell ref="F623:F624"/>
    <mergeCell ref="B23:D23"/>
    <mergeCell ref="B3:D3"/>
    <mergeCell ref="C4:D4"/>
    <mergeCell ref="C460:D460"/>
    <mergeCell ref="C463:D463"/>
    <mergeCell ref="C464:D464"/>
    <mergeCell ref="C188:D188"/>
    <mergeCell ref="C189:D189"/>
    <mergeCell ref="C211:D211"/>
    <mergeCell ref="C212:D212"/>
    <mergeCell ref="C217:D217"/>
    <mergeCell ref="C218:D218"/>
    <mergeCell ref="C222:D222"/>
    <mergeCell ref="C223:D2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IV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6.8515625" style="0" customWidth="1"/>
    <col min="4" max="4" width="37.8515625" style="0" customWidth="1"/>
    <col min="5" max="5" width="12.7109375" style="0" customWidth="1"/>
    <col min="6" max="6" width="13.140625" style="0" customWidth="1"/>
  </cols>
  <sheetData>
    <row r="1" spans="2:6" ht="39.75" customHeight="1">
      <c r="B1" s="144" t="s">
        <v>509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851</v>
      </c>
      <c r="B3" s="153" t="s">
        <v>173</v>
      </c>
      <c r="C3" s="154"/>
      <c r="D3" s="155"/>
      <c r="E3" s="98">
        <f>E4</f>
        <v>0</v>
      </c>
      <c r="F3" s="98">
        <f>F4</f>
        <v>3305096</v>
      </c>
    </row>
    <row r="4" spans="1:6" s="58" customFormat="1" ht="48" customHeight="1">
      <c r="A4" s="96"/>
      <c r="B4" s="57">
        <v>85156</v>
      </c>
      <c r="C4" s="166" t="s">
        <v>117</v>
      </c>
      <c r="D4" s="167"/>
      <c r="E4" s="68"/>
      <c r="F4" s="68">
        <f>F6</f>
        <v>3305096</v>
      </c>
    </row>
    <row r="5" spans="1:6" s="58" customFormat="1" ht="13.5" customHeight="1">
      <c r="A5" s="96"/>
      <c r="B5" s="69"/>
      <c r="C5" s="70"/>
      <c r="D5" s="71"/>
      <c r="E5" s="72"/>
      <c r="F5" s="72"/>
    </row>
    <row r="6" spans="1:6" ht="21.75" customHeight="1">
      <c r="A6" s="90"/>
      <c r="B6" s="60"/>
      <c r="C6" s="55" t="s">
        <v>118</v>
      </c>
      <c r="D6" s="56" t="s">
        <v>119</v>
      </c>
      <c r="E6" s="67"/>
      <c r="F6" s="67">
        <v>3305096</v>
      </c>
    </row>
    <row r="7" spans="1:6" ht="19.5" customHeight="1">
      <c r="A7" s="90"/>
      <c r="B7" s="61"/>
      <c r="C7" s="62"/>
      <c r="D7" s="63"/>
      <c r="E7" s="65"/>
      <c r="F7" s="65"/>
    </row>
    <row r="8" spans="1:6" s="99" customFormat="1" ht="31.5" customHeight="1">
      <c r="A8" s="91">
        <v>852</v>
      </c>
      <c r="B8" s="153" t="s">
        <v>174</v>
      </c>
      <c r="C8" s="154"/>
      <c r="D8" s="155"/>
      <c r="E8" s="92"/>
      <c r="F8" s="98">
        <f>F9</f>
        <v>10000</v>
      </c>
    </row>
    <row r="9" spans="1:6" s="58" customFormat="1" ht="20.25" customHeight="1">
      <c r="A9" s="96"/>
      <c r="B9" s="57">
        <v>85295</v>
      </c>
      <c r="C9" s="166" t="s">
        <v>114</v>
      </c>
      <c r="D9" s="167"/>
      <c r="E9" s="64"/>
      <c r="F9" s="68">
        <f>F11</f>
        <v>10000</v>
      </c>
    </row>
    <row r="10" spans="1:6" ht="11.25" customHeight="1">
      <c r="A10" s="90"/>
      <c r="B10" s="59"/>
      <c r="C10" s="53"/>
      <c r="D10" s="54"/>
      <c r="E10" s="66"/>
      <c r="F10" s="66"/>
    </row>
    <row r="11" spans="1:6" ht="48" customHeight="1">
      <c r="A11" s="90"/>
      <c r="B11" s="60"/>
      <c r="C11" s="55" t="s">
        <v>120</v>
      </c>
      <c r="D11" s="56" t="s">
        <v>140</v>
      </c>
      <c r="E11" s="67"/>
      <c r="F11" s="67">
        <v>10000</v>
      </c>
    </row>
    <row r="12" spans="1:6" ht="19.5" customHeight="1">
      <c r="A12" s="90"/>
      <c r="B12" s="61"/>
      <c r="C12" s="62"/>
      <c r="D12" s="63"/>
      <c r="E12" s="65"/>
      <c r="F12" s="65"/>
    </row>
    <row r="13" spans="1:6" s="99" customFormat="1" ht="31.5" customHeight="1">
      <c r="A13" s="91">
        <v>853</v>
      </c>
      <c r="B13" s="153" t="s">
        <v>223</v>
      </c>
      <c r="C13" s="154"/>
      <c r="D13" s="155"/>
      <c r="E13" s="98">
        <f>E14+E39</f>
        <v>1156401</v>
      </c>
      <c r="F13" s="98">
        <f>F14+F39</f>
        <v>2927448</v>
      </c>
    </row>
    <row r="14" spans="1:6" ht="15" customHeight="1">
      <c r="A14" s="90"/>
      <c r="B14" s="27" t="s">
        <v>45</v>
      </c>
      <c r="C14" s="160" t="s">
        <v>46</v>
      </c>
      <c r="D14" s="161"/>
      <c r="E14" s="29">
        <f>E16+E17</f>
        <v>720469</v>
      </c>
      <c r="F14" s="29">
        <f>SUM(F18:F37)</f>
        <v>2491516</v>
      </c>
    </row>
    <row r="15" spans="1:6" ht="15">
      <c r="A15" s="90"/>
      <c r="B15" s="30"/>
      <c r="C15" s="31"/>
      <c r="D15" s="32"/>
      <c r="E15" s="33"/>
      <c r="F15" s="33"/>
    </row>
    <row r="16" spans="1:6" ht="15">
      <c r="A16" s="90"/>
      <c r="B16" s="30"/>
      <c r="C16" s="34" t="s">
        <v>47</v>
      </c>
      <c r="D16" s="35" t="s">
        <v>4</v>
      </c>
      <c r="E16" s="36">
        <v>3200</v>
      </c>
      <c r="F16" s="36"/>
    </row>
    <row r="17" spans="1:6" ht="81.75" customHeight="1">
      <c r="A17" s="90"/>
      <c r="B17" s="30"/>
      <c r="C17" s="37" t="s">
        <v>60</v>
      </c>
      <c r="D17" s="38" t="s">
        <v>61</v>
      </c>
      <c r="E17" s="39">
        <v>717269</v>
      </c>
      <c r="F17" s="39"/>
    </row>
    <row r="18" spans="1:8" ht="21" customHeight="1">
      <c r="A18" s="90"/>
      <c r="B18" s="30"/>
      <c r="C18" s="37" t="s">
        <v>5</v>
      </c>
      <c r="D18" s="38" t="s">
        <v>23</v>
      </c>
      <c r="E18" s="39"/>
      <c r="F18" s="39">
        <v>1430318</v>
      </c>
      <c r="H18" s="49"/>
    </row>
    <row r="19" spans="1:6" ht="22.5" customHeight="1">
      <c r="A19" s="90"/>
      <c r="B19" s="30"/>
      <c r="C19" s="37" t="s">
        <v>6</v>
      </c>
      <c r="D19" s="38" t="s">
        <v>7</v>
      </c>
      <c r="E19" s="39"/>
      <c r="F19" s="39">
        <v>100000</v>
      </c>
    </row>
    <row r="20" spans="1:6" ht="21" customHeight="1">
      <c r="A20" s="90"/>
      <c r="B20" s="30"/>
      <c r="C20" s="37" t="s">
        <v>8</v>
      </c>
      <c r="D20" s="38" t="s">
        <v>9</v>
      </c>
      <c r="E20" s="39"/>
      <c r="F20" s="39">
        <v>238316</v>
      </c>
    </row>
    <row r="21" spans="1:6" ht="21.75" customHeight="1">
      <c r="A21" s="90"/>
      <c r="B21" s="30"/>
      <c r="C21" s="37" t="s">
        <v>10</v>
      </c>
      <c r="D21" s="38" t="s">
        <v>11</v>
      </c>
      <c r="E21" s="39"/>
      <c r="F21" s="39">
        <v>38667</v>
      </c>
    </row>
    <row r="22" spans="1:6" ht="22.5" customHeight="1">
      <c r="A22" s="90"/>
      <c r="B22" s="30"/>
      <c r="C22" s="37" t="s">
        <v>54</v>
      </c>
      <c r="D22" s="38" t="s">
        <v>55</v>
      </c>
      <c r="E22" s="39"/>
      <c r="F22" s="39">
        <v>23800</v>
      </c>
    </row>
    <row r="23" spans="1:6" ht="21.75" customHeight="1">
      <c r="A23" s="90"/>
      <c r="B23" s="30"/>
      <c r="C23" s="37" t="s">
        <v>12</v>
      </c>
      <c r="D23" s="38" t="s">
        <v>13</v>
      </c>
      <c r="E23" s="39"/>
      <c r="F23" s="39">
        <v>41537</v>
      </c>
    </row>
    <row r="24" spans="1:6" ht="19.5" customHeight="1">
      <c r="A24" s="90"/>
      <c r="B24" s="30"/>
      <c r="C24" s="37" t="s">
        <v>14</v>
      </c>
      <c r="D24" s="38" t="s">
        <v>15</v>
      </c>
      <c r="E24" s="39"/>
      <c r="F24" s="39">
        <v>50000</v>
      </c>
    </row>
    <row r="25" spans="1:6" ht="23.25" customHeight="1">
      <c r="A25" s="90"/>
      <c r="B25" s="30"/>
      <c r="C25" s="37" t="s">
        <v>16</v>
      </c>
      <c r="D25" s="38" t="s">
        <v>17</v>
      </c>
      <c r="E25" s="39"/>
      <c r="F25" s="39">
        <v>5000</v>
      </c>
    </row>
    <row r="26" spans="1:6" ht="24" customHeight="1">
      <c r="A26" s="90"/>
      <c r="B26" s="30"/>
      <c r="C26" s="37" t="s">
        <v>29</v>
      </c>
      <c r="D26" s="38" t="s">
        <v>25</v>
      </c>
      <c r="E26" s="39"/>
      <c r="F26" s="39">
        <v>1000</v>
      </c>
    </row>
    <row r="27" spans="1:6" ht="21" customHeight="1">
      <c r="A27" s="90"/>
      <c r="B27" s="30"/>
      <c r="C27" s="37" t="s">
        <v>2</v>
      </c>
      <c r="D27" s="38" t="s">
        <v>3</v>
      </c>
      <c r="E27" s="39"/>
      <c r="F27" s="39">
        <v>84000</v>
      </c>
    </row>
    <row r="28" spans="1:6" ht="33.75" customHeight="1">
      <c r="A28" s="90"/>
      <c r="B28" s="30"/>
      <c r="C28" s="40" t="s">
        <v>65</v>
      </c>
      <c r="D28" s="38" t="s">
        <v>67</v>
      </c>
      <c r="E28" s="39"/>
      <c r="F28" s="39">
        <v>2800</v>
      </c>
    </row>
    <row r="29" spans="1:6" ht="30.75" customHeight="1">
      <c r="A29" s="90"/>
      <c r="B29" s="30"/>
      <c r="C29" s="40" t="s">
        <v>66</v>
      </c>
      <c r="D29" s="38" t="s">
        <v>68</v>
      </c>
      <c r="E29" s="39"/>
      <c r="F29" s="39">
        <v>11000</v>
      </c>
    </row>
    <row r="30" spans="1:6" ht="21.75" customHeight="1">
      <c r="A30" s="90"/>
      <c r="B30" s="30"/>
      <c r="C30" s="40" t="s">
        <v>73</v>
      </c>
      <c r="D30" s="38" t="s">
        <v>74</v>
      </c>
      <c r="E30" s="39"/>
      <c r="F30" s="39">
        <v>18700</v>
      </c>
    </row>
    <row r="31" spans="1:6" ht="25.5" customHeight="1">
      <c r="A31" s="90"/>
      <c r="B31" s="30"/>
      <c r="C31" s="37" t="s">
        <v>18</v>
      </c>
      <c r="D31" s="38" t="s">
        <v>19</v>
      </c>
      <c r="E31" s="39"/>
      <c r="F31" s="39">
        <v>1000</v>
      </c>
    </row>
    <row r="32" spans="1:6" ht="23.25" customHeight="1">
      <c r="A32" s="90"/>
      <c r="B32" s="30"/>
      <c r="C32" s="37" t="s">
        <v>56</v>
      </c>
      <c r="D32" s="38" t="s">
        <v>28</v>
      </c>
      <c r="E32" s="39"/>
      <c r="F32" s="39">
        <v>600</v>
      </c>
    </row>
    <row r="33" spans="1:6" ht="21" customHeight="1">
      <c r="A33" s="90"/>
      <c r="B33" s="30"/>
      <c r="C33" s="37" t="s">
        <v>20</v>
      </c>
      <c r="D33" s="38" t="s">
        <v>21</v>
      </c>
      <c r="E33" s="39"/>
      <c r="F33" s="39">
        <v>6000</v>
      </c>
    </row>
    <row r="34" spans="1:6" ht="29.25" customHeight="1">
      <c r="A34" s="90"/>
      <c r="B34" s="30"/>
      <c r="C34" s="37" t="s">
        <v>22</v>
      </c>
      <c r="D34" s="38" t="s">
        <v>44</v>
      </c>
      <c r="E34" s="39"/>
      <c r="F34" s="39">
        <v>60000</v>
      </c>
    </row>
    <row r="35" spans="1:6" ht="24" customHeight="1">
      <c r="A35" s="90"/>
      <c r="B35" s="30"/>
      <c r="C35" s="41" t="s">
        <v>30</v>
      </c>
      <c r="D35" s="42" t="s">
        <v>31</v>
      </c>
      <c r="E35" s="43"/>
      <c r="F35" s="43">
        <v>778</v>
      </c>
    </row>
    <row r="36" spans="1:6" ht="33.75" customHeight="1">
      <c r="A36" s="90"/>
      <c r="B36" s="30"/>
      <c r="C36" s="37" t="s">
        <v>75</v>
      </c>
      <c r="D36" s="38" t="s">
        <v>76</v>
      </c>
      <c r="E36" s="39"/>
      <c r="F36" s="39">
        <v>8000</v>
      </c>
    </row>
    <row r="37" spans="1:6" ht="27" customHeight="1">
      <c r="A37" s="90"/>
      <c r="B37" s="30"/>
      <c r="C37" s="31" t="s">
        <v>90</v>
      </c>
      <c r="D37" s="32" t="s">
        <v>91</v>
      </c>
      <c r="E37" s="33"/>
      <c r="F37" s="33">
        <v>370000</v>
      </c>
    </row>
    <row r="38" spans="1:6" ht="11.25" customHeight="1">
      <c r="A38" s="90"/>
      <c r="B38" s="30"/>
      <c r="C38" s="31"/>
      <c r="D38" s="32"/>
      <c r="E38" s="33"/>
      <c r="F38" s="33"/>
    </row>
    <row r="39" spans="1:6" ht="25.5" customHeight="1">
      <c r="A39" s="90"/>
      <c r="B39" s="28" t="s">
        <v>80</v>
      </c>
      <c r="C39" s="162" t="s">
        <v>114</v>
      </c>
      <c r="D39" s="163"/>
      <c r="E39" s="44">
        <f>E40+E41</f>
        <v>435932</v>
      </c>
      <c r="F39" s="44">
        <f>SUM(F42:F65)</f>
        <v>435932</v>
      </c>
    </row>
    <row r="40" spans="1:6" ht="44.25" customHeight="1">
      <c r="A40" s="90"/>
      <c r="B40" s="78"/>
      <c r="C40" s="45" t="s">
        <v>92</v>
      </c>
      <c r="D40" s="46" t="s">
        <v>94</v>
      </c>
      <c r="E40" s="36">
        <v>392174</v>
      </c>
      <c r="F40" s="36"/>
    </row>
    <row r="41" spans="1:6" ht="37.5" customHeight="1">
      <c r="A41" s="90"/>
      <c r="B41" s="30"/>
      <c r="C41" s="45" t="s">
        <v>93</v>
      </c>
      <c r="D41" s="46" t="s">
        <v>94</v>
      </c>
      <c r="E41" s="36">
        <v>43758</v>
      </c>
      <c r="F41" s="36"/>
    </row>
    <row r="42" spans="1:6" ht="21.75" customHeight="1">
      <c r="A42" s="90"/>
      <c r="B42" s="30"/>
      <c r="C42" s="47" t="s">
        <v>81</v>
      </c>
      <c r="D42" s="48" t="s">
        <v>23</v>
      </c>
      <c r="E42" s="39"/>
      <c r="F42" s="39">
        <v>122868</v>
      </c>
    </row>
    <row r="43" spans="1:6" ht="20.25" customHeight="1">
      <c r="A43" s="90"/>
      <c r="B43" s="30"/>
      <c r="C43" s="47" t="s">
        <v>95</v>
      </c>
      <c r="D43" s="48" t="s">
        <v>23</v>
      </c>
      <c r="E43" s="39"/>
      <c r="F43" s="39">
        <v>2250</v>
      </c>
    </row>
    <row r="44" spans="1:6" ht="26.25" customHeight="1">
      <c r="A44" s="90"/>
      <c r="B44" s="30"/>
      <c r="C44" s="47" t="s">
        <v>82</v>
      </c>
      <c r="D44" s="48" t="s">
        <v>7</v>
      </c>
      <c r="E44" s="39"/>
      <c r="F44" s="39">
        <v>7878</v>
      </c>
    </row>
    <row r="45" spans="1:6" ht="18" customHeight="1">
      <c r="A45" s="90"/>
      <c r="B45" s="30"/>
      <c r="C45" s="47" t="s">
        <v>83</v>
      </c>
      <c r="D45" s="48" t="s">
        <v>113</v>
      </c>
      <c r="E45" s="39"/>
      <c r="F45" s="39">
        <v>28838</v>
      </c>
    </row>
    <row r="46" spans="1:6" ht="19.5" customHeight="1">
      <c r="A46" s="90"/>
      <c r="B46" s="30"/>
      <c r="C46" s="47" t="s">
        <v>96</v>
      </c>
      <c r="D46" s="48" t="s">
        <v>113</v>
      </c>
      <c r="E46" s="39"/>
      <c r="F46" s="39">
        <v>1945</v>
      </c>
    </row>
    <row r="47" spans="1:6" ht="18" customHeight="1">
      <c r="A47" s="90"/>
      <c r="B47" s="30"/>
      <c r="C47" s="47" t="s">
        <v>84</v>
      </c>
      <c r="D47" s="48" t="s">
        <v>11</v>
      </c>
      <c r="E47" s="39"/>
      <c r="F47" s="39">
        <v>4679</v>
      </c>
    </row>
    <row r="48" spans="1:6" ht="20.25" customHeight="1">
      <c r="A48" s="90"/>
      <c r="B48" s="30"/>
      <c r="C48" s="45" t="s">
        <v>97</v>
      </c>
      <c r="D48" s="46" t="s">
        <v>11</v>
      </c>
      <c r="E48" s="36"/>
      <c r="F48" s="36">
        <v>316</v>
      </c>
    </row>
    <row r="49" spans="1:6" ht="21.75" customHeight="1">
      <c r="A49" s="90"/>
      <c r="B49" s="30"/>
      <c r="C49" s="47" t="s">
        <v>98</v>
      </c>
      <c r="D49" s="48" t="s">
        <v>55</v>
      </c>
      <c r="E49" s="39"/>
      <c r="F49" s="39">
        <v>109744</v>
      </c>
    </row>
    <row r="50" spans="1:6" ht="21.75" customHeight="1">
      <c r="A50" s="90"/>
      <c r="B50" s="30"/>
      <c r="C50" s="47" t="s">
        <v>99</v>
      </c>
      <c r="D50" s="48" t="s">
        <v>55</v>
      </c>
      <c r="E50" s="39"/>
      <c r="F50" s="39">
        <v>19366</v>
      </c>
    </row>
    <row r="51" spans="1:6" ht="20.25" customHeight="1">
      <c r="A51" s="90"/>
      <c r="B51" s="30"/>
      <c r="C51" s="47" t="s">
        <v>100</v>
      </c>
      <c r="D51" s="48" t="s">
        <v>13</v>
      </c>
      <c r="E51" s="39"/>
      <c r="F51" s="39">
        <v>14995</v>
      </c>
    </row>
    <row r="52" spans="1:6" ht="19.5" customHeight="1">
      <c r="A52" s="90"/>
      <c r="B52" s="30"/>
      <c r="C52" s="47" t="s">
        <v>101</v>
      </c>
      <c r="D52" s="48" t="s">
        <v>13</v>
      </c>
      <c r="E52" s="39"/>
      <c r="F52" s="39">
        <v>2646</v>
      </c>
    </row>
    <row r="53" spans="1:6" ht="17.25" customHeight="1">
      <c r="A53" s="90"/>
      <c r="B53" s="30"/>
      <c r="C53" s="47" t="s">
        <v>102</v>
      </c>
      <c r="D53" s="48" t="s">
        <v>15</v>
      </c>
      <c r="E53" s="39"/>
      <c r="F53" s="39">
        <v>1554</v>
      </c>
    </row>
    <row r="54" spans="1:6" ht="19.5" customHeight="1">
      <c r="A54" s="90"/>
      <c r="B54" s="30"/>
      <c r="C54" s="47" t="s">
        <v>103</v>
      </c>
      <c r="D54" s="48" t="s">
        <v>15</v>
      </c>
      <c r="E54" s="39"/>
      <c r="F54" s="39">
        <v>275</v>
      </c>
    </row>
    <row r="55" spans="1:6" ht="19.5" customHeight="1">
      <c r="A55" s="90"/>
      <c r="B55" s="30"/>
      <c r="C55" s="47" t="s">
        <v>104</v>
      </c>
      <c r="D55" s="48" t="s">
        <v>17</v>
      </c>
      <c r="E55" s="39"/>
      <c r="F55" s="39">
        <v>284</v>
      </c>
    </row>
    <row r="56" spans="1:6" ht="17.25" customHeight="1">
      <c r="A56" s="90"/>
      <c r="B56" s="30"/>
      <c r="C56" s="45" t="s">
        <v>105</v>
      </c>
      <c r="D56" s="46" t="s">
        <v>17</v>
      </c>
      <c r="E56" s="36"/>
      <c r="F56" s="36">
        <v>50</v>
      </c>
    </row>
    <row r="57" spans="1:6" ht="17.25" customHeight="1">
      <c r="A57" s="90"/>
      <c r="B57" s="30"/>
      <c r="C57" s="47" t="s">
        <v>85</v>
      </c>
      <c r="D57" s="48" t="s">
        <v>3</v>
      </c>
      <c r="E57" s="39"/>
      <c r="F57" s="39">
        <v>94223</v>
      </c>
    </row>
    <row r="58" spans="1:6" ht="21.75" customHeight="1">
      <c r="A58" s="90"/>
      <c r="B58" s="30"/>
      <c r="C58" s="47" t="s">
        <v>106</v>
      </c>
      <c r="D58" s="48" t="s">
        <v>3</v>
      </c>
      <c r="E58" s="39"/>
      <c r="F58" s="39">
        <v>16627</v>
      </c>
    </row>
    <row r="59" spans="1:6" ht="20.25" customHeight="1">
      <c r="A59" s="90"/>
      <c r="B59" s="30"/>
      <c r="C59" s="47" t="s">
        <v>107</v>
      </c>
      <c r="D59" s="48" t="s">
        <v>58</v>
      </c>
      <c r="E59" s="39"/>
      <c r="F59" s="39">
        <v>537</v>
      </c>
    </row>
    <row r="60" spans="1:6" ht="19.5" customHeight="1">
      <c r="A60" s="90"/>
      <c r="B60" s="30"/>
      <c r="C60" s="47" t="s">
        <v>108</v>
      </c>
      <c r="D60" s="48" t="s">
        <v>58</v>
      </c>
      <c r="E60" s="39"/>
      <c r="F60" s="39">
        <v>94</v>
      </c>
    </row>
    <row r="61" spans="1:6" ht="37.5" customHeight="1">
      <c r="A61" s="90"/>
      <c r="B61" s="30"/>
      <c r="C61" s="47" t="s">
        <v>109</v>
      </c>
      <c r="D61" s="48" t="s">
        <v>68</v>
      </c>
      <c r="E61" s="39"/>
      <c r="F61" s="39">
        <v>1003</v>
      </c>
    </row>
    <row r="62" spans="1:6" ht="33.75" customHeight="1">
      <c r="A62" s="90"/>
      <c r="B62" s="30"/>
      <c r="C62" s="47" t="s">
        <v>110</v>
      </c>
      <c r="D62" s="48" t="s">
        <v>68</v>
      </c>
      <c r="E62" s="39"/>
      <c r="F62" s="39">
        <v>177</v>
      </c>
    </row>
    <row r="63" spans="1:6" ht="33" customHeight="1">
      <c r="A63" s="90"/>
      <c r="B63" s="30"/>
      <c r="C63" s="47" t="s">
        <v>86</v>
      </c>
      <c r="D63" s="48" t="s">
        <v>115</v>
      </c>
      <c r="E63" s="39"/>
      <c r="F63" s="39">
        <v>5500</v>
      </c>
    </row>
    <row r="64" spans="1:6" ht="18.75" customHeight="1">
      <c r="A64" s="90"/>
      <c r="B64" s="30"/>
      <c r="C64" s="45" t="s">
        <v>111</v>
      </c>
      <c r="D64" s="46" t="s">
        <v>116</v>
      </c>
      <c r="E64" s="36"/>
      <c r="F64" s="36">
        <v>71</v>
      </c>
    </row>
    <row r="65" spans="1:6" ht="18.75" customHeight="1">
      <c r="A65" s="90"/>
      <c r="B65" s="30"/>
      <c r="C65" s="52" t="s">
        <v>112</v>
      </c>
      <c r="D65" s="50" t="s">
        <v>116</v>
      </c>
      <c r="E65" s="51"/>
      <c r="F65" s="51">
        <v>12</v>
      </c>
    </row>
    <row r="66" spans="1:6" ht="25.5" customHeight="1">
      <c r="A66" s="90"/>
      <c r="B66" s="30"/>
      <c r="C66" s="168" t="s">
        <v>141</v>
      </c>
      <c r="D66" s="169"/>
      <c r="E66" s="43"/>
      <c r="F66" s="77">
        <f>F67+F74+F92</f>
        <v>435932</v>
      </c>
    </row>
    <row r="67" spans="1:6" ht="18.75" customHeight="1">
      <c r="A67" s="90"/>
      <c r="B67" s="30"/>
      <c r="C67" s="164" t="s">
        <v>144</v>
      </c>
      <c r="D67" s="165"/>
      <c r="E67" s="43"/>
      <c r="F67" s="76">
        <f>SUM(F68:F72)</f>
        <v>144204</v>
      </c>
    </row>
    <row r="68" spans="1:6" ht="21.75" customHeight="1">
      <c r="A68" s="90"/>
      <c r="B68" s="30"/>
      <c r="C68" s="47" t="s">
        <v>81</v>
      </c>
      <c r="D68" s="48" t="s">
        <v>23</v>
      </c>
      <c r="E68" s="39"/>
      <c r="F68" s="39">
        <v>110118</v>
      </c>
    </row>
    <row r="69" spans="1:6" ht="26.25" customHeight="1">
      <c r="A69" s="90"/>
      <c r="B69" s="30"/>
      <c r="C69" s="47" t="s">
        <v>82</v>
      </c>
      <c r="D69" s="48" t="s">
        <v>7</v>
      </c>
      <c r="E69" s="39"/>
      <c r="F69" s="39">
        <v>7878</v>
      </c>
    </row>
    <row r="70" spans="1:6" ht="18" customHeight="1">
      <c r="A70" s="90"/>
      <c r="B70" s="30"/>
      <c r="C70" s="47" t="s">
        <v>83</v>
      </c>
      <c r="D70" s="48" t="s">
        <v>113</v>
      </c>
      <c r="E70" s="39"/>
      <c r="F70" s="39">
        <v>17817</v>
      </c>
    </row>
    <row r="71" spans="1:6" ht="18" customHeight="1">
      <c r="A71" s="90"/>
      <c r="B71" s="30"/>
      <c r="C71" s="47" t="s">
        <v>84</v>
      </c>
      <c r="D71" s="48" t="s">
        <v>11</v>
      </c>
      <c r="E71" s="39"/>
      <c r="F71" s="39">
        <v>2891</v>
      </c>
    </row>
    <row r="72" spans="1:6" ht="33" customHeight="1">
      <c r="A72" s="90"/>
      <c r="B72" s="30"/>
      <c r="C72" s="47" t="s">
        <v>86</v>
      </c>
      <c r="D72" s="48" t="s">
        <v>115</v>
      </c>
      <c r="E72" s="39"/>
      <c r="F72" s="39">
        <v>5500</v>
      </c>
    </row>
    <row r="73" spans="1:6" ht="9" customHeight="1">
      <c r="A73" s="90"/>
      <c r="B73" s="30"/>
      <c r="C73" s="74"/>
      <c r="D73" s="75"/>
      <c r="E73" s="43"/>
      <c r="F73" s="43"/>
    </row>
    <row r="74" spans="1:6" ht="18.75" customHeight="1">
      <c r="A74" s="90"/>
      <c r="B74" s="30"/>
      <c r="C74" s="164" t="s">
        <v>142</v>
      </c>
      <c r="D74" s="165"/>
      <c r="E74" s="43"/>
      <c r="F74" s="76">
        <f>SUM(F75:F90)</f>
        <v>191989</v>
      </c>
    </row>
    <row r="75" spans="1:6" ht="18" customHeight="1">
      <c r="A75" s="90"/>
      <c r="B75" s="30"/>
      <c r="C75" s="47" t="s">
        <v>83</v>
      </c>
      <c r="D75" s="48" t="s">
        <v>113</v>
      </c>
      <c r="E75" s="39"/>
      <c r="F75" s="39">
        <v>9067</v>
      </c>
    </row>
    <row r="76" spans="1:6" ht="19.5" customHeight="1">
      <c r="A76" s="90"/>
      <c r="B76" s="30"/>
      <c r="C76" s="47" t="s">
        <v>96</v>
      </c>
      <c r="D76" s="48" t="s">
        <v>113</v>
      </c>
      <c r="E76" s="39"/>
      <c r="F76" s="39">
        <v>1600</v>
      </c>
    </row>
    <row r="77" spans="1:6" ht="18" customHeight="1">
      <c r="A77" s="90"/>
      <c r="B77" s="30"/>
      <c r="C77" s="47" t="s">
        <v>84</v>
      </c>
      <c r="D77" s="48" t="s">
        <v>11</v>
      </c>
      <c r="E77" s="39"/>
      <c r="F77" s="39">
        <v>1471</v>
      </c>
    </row>
    <row r="78" spans="1:6" ht="20.25" customHeight="1">
      <c r="A78" s="90"/>
      <c r="B78" s="30"/>
      <c r="C78" s="45" t="s">
        <v>97</v>
      </c>
      <c r="D78" s="46" t="s">
        <v>11</v>
      </c>
      <c r="E78" s="36"/>
      <c r="F78" s="36">
        <v>260</v>
      </c>
    </row>
    <row r="79" spans="1:6" ht="21.75" customHeight="1">
      <c r="A79" s="90"/>
      <c r="B79" s="30"/>
      <c r="C79" s="47" t="s">
        <v>98</v>
      </c>
      <c r="D79" s="48" t="s">
        <v>55</v>
      </c>
      <c r="E79" s="39"/>
      <c r="F79" s="39">
        <v>89150</v>
      </c>
    </row>
    <row r="80" spans="1:6" ht="21.75" customHeight="1">
      <c r="A80" s="90"/>
      <c r="B80" s="30"/>
      <c r="C80" s="47" t="s">
        <v>99</v>
      </c>
      <c r="D80" s="48" t="s">
        <v>55</v>
      </c>
      <c r="E80" s="39"/>
      <c r="F80" s="39">
        <v>15732</v>
      </c>
    </row>
    <row r="81" spans="1:6" ht="20.25" customHeight="1">
      <c r="A81" s="90"/>
      <c r="B81" s="30"/>
      <c r="C81" s="47" t="s">
        <v>100</v>
      </c>
      <c r="D81" s="48" t="s">
        <v>13</v>
      </c>
      <c r="E81" s="39"/>
      <c r="F81" s="39">
        <v>14596</v>
      </c>
    </row>
    <row r="82" spans="1:6" ht="19.5" customHeight="1">
      <c r="A82" s="90"/>
      <c r="B82" s="30"/>
      <c r="C82" s="47" t="s">
        <v>101</v>
      </c>
      <c r="D82" s="48" t="s">
        <v>13</v>
      </c>
      <c r="E82" s="39"/>
      <c r="F82" s="39">
        <v>2576</v>
      </c>
    </row>
    <row r="83" spans="1:6" ht="17.25" customHeight="1">
      <c r="A83" s="90"/>
      <c r="B83" s="30"/>
      <c r="C83" s="47" t="s">
        <v>102</v>
      </c>
      <c r="D83" s="48" t="s">
        <v>15</v>
      </c>
      <c r="E83" s="39"/>
      <c r="F83" s="39">
        <v>563</v>
      </c>
    </row>
    <row r="84" spans="1:6" ht="19.5" customHeight="1">
      <c r="A84" s="90"/>
      <c r="B84" s="30"/>
      <c r="C84" s="47" t="s">
        <v>103</v>
      </c>
      <c r="D84" s="48" t="s">
        <v>15</v>
      </c>
      <c r="E84" s="39"/>
      <c r="F84" s="39">
        <v>100</v>
      </c>
    </row>
    <row r="85" spans="1:6" ht="17.25" customHeight="1">
      <c r="A85" s="90"/>
      <c r="B85" s="30"/>
      <c r="C85" s="47" t="s">
        <v>85</v>
      </c>
      <c r="D85" s="48" t="s">
        <v>3</v>
      </c>
      <c r="E85" s="39"/>
      <c r="F85" s="39">
        <v>47388</v>
      </c>
    </row>
    <row r="86" spans="1:6" ht="21.75" customHeight="1">
      <c r="A86" s="90"/>
      <c r="B86" s="30"/>
      <c r="C86" s="47" t="s">
        <v>106</v>
      </c>
      <c r="D86" s="48" t="s">
        <v>3</v>
      </c>
      <c r="E86" s="39"/>
      <c r="F86" s="39">
        <v>8362</v>
      </c>
    </row>
    <row r="87" spans="1:6" ht="20.25" customHeight="1">
      <c r="A87" s="90"/>
      <c r="B87" s="30"/>
      <c r="C87" s="47" t="s">
        <v>107</v>
      </c>
      <c r="D87" s="48" t="s">
        <v>58</v>
      </c>
      <c r="E87" s="39"/>
      <c r="F87" s="39">
        <v>478</v>
      </c>
    </row>
    <row r="88" spans="1:6" ht="19.5" customHeight="1">
      <c r="A88" s="90"/>
      <c r="B88" s="30"/>
      <c r="C88" s="47" t="s">
        <v>108</v>
      </c>
      <c r="D88" s="48" t="s">
        <v>58</v>
      </c>
      <c r="E88" s="39"/>
      <c r="F88" s="39">
        <v>84</v>
      </c>
    </row>
    <row r="89" spans="1:6" ht="37.5" customHeight="1">
      <c r="A89" s="90"/>
      <c r="B89" s="30"/>
      <c r="C89" s="47" t="s">
        <v>109</v>
      </c>
      <c r="D89" s="48" t="s">
        <v>68</v>
      </c>
      <c r="E89" s="39"/>
      <c r="F89" s="39">
        <v>478</v>
      </c>
    </row>
    <row r="90" spans="1:6" ht="33.75" customHeight="1">
      <c r="A90" s="90"/>
      <c r="B90" s="30"/>
      <c r="C90" s="47" t="s">
        <v>110</v>
      </c>
      <c r="D90" s="48" t="s">
        <v>68</v>
      </c>
      <c r="E90" s="39"/>
      <c r="F90" s="39">
        <v>84</v>
      </c>
    </row>
    <row r="91" spans="1:6" ht="12.75" customHeight="1">
      <c r="A91" s="90"/>
      <c r="B91" s="30"/>
      <c r="C91" s="74"/>
      <c r="D91" s="75"/>
      <c r="E91" s="43"/>
      <c r="F91" s="43"/>
    </row>
    <row r="92" spans="1:6" ht="18.75" customHeight="1">
      <c r="A92" s="90"/>
      <c r="B92" s="30"/>
      <c r="C92" s="164" t="s">
        <v>143</v>
      </c>
      <c r="D92" s="165"/>
      <c r="E92" s="43"/>
      <c r="F92" s="76">
        <f>SUM(F93:F114)</f>
        <v>99739</v>
      </c>
    </row>
    <row r="93" spans="1:6" ht="21.75" customHeight="1">
      <c r="A93" s="90"/>
      <c r="B93" s="30"/>
      <c r="C93" s="47" t="s">
        <v>81</v>
      </c>
      <c r="D93" s="48" t="s">
        <v>23</v>
      </c>
      <c r="E93" s="39"/>
      <c r="F93" s="39">
        <v>12750</v>
      </c>
    </row>
    <row r="94" spans="1:6" ht="20.25" customHeight="1">
      <c r="A94" s="90"/>
      <c r="B94" s="30"/>
      <c r="C94" s="47" t="s">
        <v>95</v>
      </c>
      <c r="D94" s="48" t="s">
        <v>23</v>
      </c>
      <c r="E94" s="39"/>
      <c r="F94" s="39">
        <v>2250</v>
      </c>
    </row>
    <row r="95" spans="1:6" ht="18" customHeight="1">
      <c r="A95" s="90"/>
      <c r="B95" s="30"/>
      <c r="C95" s="47" t="s">
        <v>83</v>
      </c>
      <c r="D95" s="48" t="s">
        <v>113</v>
      </c>
      <c r="E95" s="39"/>
      <c r="F95" s="39">
        <v>1954</v>
      </c>
    </row>
    <row r="96" spans="1:6" ht="19.5" customHeight="1">
      <c r="A96" s="90"/>
      <c r="B96" s="30"/>
      <c r="C96" s="47" t="s">
        <v>96</v>
      </c>
      <c r="D96" s="48" t="s">
        <v>113</v>
      </c>
      <c r="E96" s="39"/>
      <c r="F96" s="39">
        <v>345</v>
      </c>
    </row>
    <row r="97" spans="1:6" ht="18" customHeight="1">
      <c r="A97" s="90"/>
      <c r="B97" s="30"/>
      <c r="C97" s="47" t="s">
        <v>84</v>
      </c>
      <c r="D97" s="48" t="s">
        <v>11</v>
      </c>
      <c r="E97" s="39"/>
      <c r="F97" s="39">
        <v>317</v>
      </c>
    </row>
    <row r="98" spans="1:6" ht="20.25" customHeight="1">
      <c r="A98" s="90"/>
      <c r="B98" s="30"/>
      <c r="C98" s="45" t="s">
        <v>97</v>
      </c>
      <c r="D98" s="46" t="s">
        <v>11</v>
      </c>
      <c r="E98" s="36"/>
      <c r="F98" s="36">
        <v>56</v>
      </c>
    </row>
    <row r="99" spans="1:6" ht="21.75" customHeight="1">
      <c r="A99" s="90"/>
      <c r="B99" s="30"/>
      <c r="C99" s="47" t="s">
        <v>98</v>
      </c>
      <c r="D99" s="48" t="s">
        <v>55</v>
      </c>
      <c r="E99" s="39"/>
      <c r="F99" s="39">
        <v>20594</v>
      </c>
    </row>
    <row r="100" spans="1:6" ht="21.75" customHeight="1">
      <c r="A100" s="90"/>
      <c r="B100" s="30"/>
      <c r="C100" s="47" t="s">
        <v>99</v>
      </c>
      <c r="D100" s="48" t="s">
        <v>55</v>
      </c>
      <c r="E100" s="39"/>
      <c r="F100" s="39">
        <v>3634</v>
      </c>
    </row>
    <row r="101" spans="1:6" ht="20.25" customHeight="1">
      <c r="A101" s="90"/>
      <c r="B101" s="30"/>
      <c r="C101" s="47" t="s">
        <v>100</v>
      </c>
      <c r="D101" s="48" t="s">
        <v>13</v>
      </c>
      <c r="E101" s="39"/>
      <c r="F101" s="39">
        <v>399</v>
      </c>
    </row>
    <row r="102" spans="1:6" ht="19.5" customHeight="1">
      <c r="A102" s="90"/>
      <c r="B102" s="30"/>
      <c r="C102" s="47" t="s">
        <v>101</v>
      </c>
      <c r="D102" s="48" t="s">
        <v>13</v>
      </c>
      <c r="E102" s="39"/>
      <c r="F102" s="39">
        <v>70</v>
      </c>
    </row>
    <row r="103" spans="1:6" ht="17.25" customHeight="1">
      <c r="A103" s="90"/>
      <c r="B103" s="30"/>
      <c r="C103" s="47" t="s">
        <v>102</v>
      </c>
      <c r="D103" s="48" t="s">
        <v>15</v>
      </c>
      <c r="E103" s="39"/>
      <c r="F103" s="39">
        <v>991</v>
      </c>
    </row>
    <row r="104" spans="1:6" ht="19.5" customHeight="1">
      <c r="A104" s="90"/>
      <c r="B104" s="30"/>
      <c r="C104" s="47" t="s">
        <v>103</v>
      </c>
      <c r="D104" s="48" t="s">
        <v>15</v>
      </c>
      <c r="E104" s="39"/>
      <c r="F104" s="39">
        <v>175</v>
      </c>
    </row>
    <row r="105" spans="1:6" ht="19.5" customHeight="1">
      <c r="A105" s="90"/>
      <c r="B105" s="30"/>
      <c r="C105" s="47" t="s">
        <v>104</v>
      </c>
      <c r="D105" s="48" t="s">
        <v>17</v>
      </c>
      <c r="E105" s="39"/>
      <c r="F105" s="39">
        <v>284</v>
      </c>
    </row>
    <row r="106" spans="1:6" ht="17.25" customHeight="1">
      <c r="A106" s="90"/>
      <c r="B106" s="30"/>
      <c r="C106" s="45" t="s">
        <v>105</v>
      </c>
      <c r="D106" s="46" t="s">
        <v>17</v>
      </c>
      <c r="E106" s="36"/>
      <c r="F106" s="36">
        <v>50</v>
      </c>
    </row>
    <row r="107" spans="1:6" ht="17.25" customHeight="1">
      <c r="A107" s="90"/>
      <c r="B107" s="30"/>
      <c r="C107" s="47" t="s">
        <v>85</v>
      </c>
      <c r="D107" s="48" t="s">
        <v>3</v>
      </c>
      <c r="E107" s="39"/>
      <c r="F107" s="39">
        <v>46835</v>
      </c>
    </row>
    <row r="108" spans="1:6" ht="21.75" customHeight="1">
      <c r="A108" s="90"/>
      <c r="B108" s="30"/>
      <c r="C108" s="47" t="s">
        <v>106</v>
      </c>
      <c r="D108" s="48" t="s">
        <v>3</v>
      </c>
      <c r="E108" s="39"/>
      <c r="F108" s="39">
        <v>8265</v>
      </c>
    </row>
    <row r="109" spans="1:6" ht="20.25" customHeight="1">
      <c r="A109" s="90"/>
      <c r="B109" s="30"/>
      <c r="C109" s="47" t="s">
        <v>107</v>
      </c>
      <c r="D109" s="48" t="s">
        <v>58</v>
      </c>
      <c r="E109" s="39"/>
      <c r="F109" s="39">
        <v>59</v>
      </c>
    </row>
    <row r="110" spans="1:6" ht="19.5" customHeight="1">
      <c r="A110" s="90"/>
      <c r="B110" s="30"/>
      <c r="C110" s="47" t="s">
        <v>108</v>
      </c>
      <c r="D110" s="48" t="s">
        <v>58</v>
      </c>
      <c r="E110" s="39"/>
      <c r="F110" s="39">
        <v>10</v>
      </c>
    </row>
    <row r="111" spans="1:6" ht="37.5" customHeight="1">
      <c r="A111" s="90"/>
      <c r="B111" s="30"/>
      <c r="C111" s="47" t="s">
        <v>109</v>
      </c>
      <c r="D111" s="48" t="s">
        <v>68</v>
      </c>
      <c r="E111" s="39"/>
      <c r="F111" s="39">
        <v>525</v>
      </c>
    </row>
    <row r="112" spans="1:6" ht="33.75" customHeight="1">
      <c r="A112" s="90"/>
      <c r="B112" s="30"/>
      <c r="C112" s="47" t="s">
        <v>110</v>
      </c>
      <c r="D112" s="48" t="s">
        <v>68</v>
      </c>
      <c r="E112" s="39"/>
      <c r="F112" s="39">
        <v>93</v>
      </c>
    </row>
    <row r="113" spans="1:6" ht="18.75" customHeight="1">
      <c r="A113" s="90"/>
      <c r="B113" s="30"/>
      <c r="C113" s="45" t="s">
        <v>111</v>
      </c>
      <c r="D113" s="46" t="s">
        <v>116</v>
      </c>
      <c r="E113" s="36"/>
      <c r="F113" s="36">
        <v>71</v>
      </c>
    </row>
    <row r="114" spans="1:6" ht="18.75" customHeight="1">
      <c r="A114" s="90"/>
      <c r="B114" s="79"/>
      <c r="C114" s="52" t="s">
        <v>112</v>
      </c>
      <c r="D114" s="50" t="s">
        <v>116</v>
      </c>
      <c r="E114" s="51"/>
      <c r="F114" s="51">
        <v>12</v>
      </c>
    </row>
    <row r="115" spans="1:6" ht="12.75">
      <c r="A115" s="140"/>
      <c r="B115" s="156" t="s">
        <v>145</v>
      </c>
      <c r="C115" s="156"/>
      <c r="D115" s="157"/>
      <c r="E115" s="158">
        <f>E4+E14+E39</f>
        <v>1156401</v>
      </c>
      <c r="F115" s="158">
        <f>F4+F9+F14+F39</f>
        <v>6242544</v>
      </c>
    </row>
    <row r="116" spans="1:6" ht="12.75">
      <c r="A116" s="141"/>
      <c r="B116" s="156"/>
      <c r="C116" s="156"/>
      <c r="D116" s="157"/>
      <c r="E116" s="159"/>
      <c r="F116" s="159"/>
    </row>
  </sheetData>
  <mergeCells count="16">
    <mergeCell ref="B1:F1"/>
    <mergeCell ref="C4:D4"/>
    <mergeCell ref="C9:D9"/>
    <mergeCell ref="C66:D66"/>
    <mergeCell ref="E115:E116"/>
    <mergeCell ref="F115:F116"/>
    <mergeCell ref="B3:D3"/>
    <mergeCell ref="C14:D14"/>
    <mergeCell ref="C39:D39"/>
    <mergeCell ref="C67:D67"/>
    <mergeCell ref="C74:D74"/>
    <mergeCell ref="C92:D92"/>
    <mergeCell ref="A115:A116"/>
    <mergeCell ref="B8:D8"/>
    <mergeCell ref="B13:D13"/>
    <mergeCell ref="B115:D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V1"/>
    </sheetView>
  </sheetViews>
  <sheetFormatPr defaultColWidth="9.140625" defaultRowHeight="12.75"/>
  <cols>
    <col min="1" max="2" width="7.7109375" style="0" customWidth="1"/>
    <col min="3" max="3" width="7.8515625" style="0" customWidth="1"/>
    <col min="4" max="4" width="37.8515625" style="0" customWidth="1"/>
    <col min="5" max="5" width="12.140625" style="0" customWidth="1"/>
    <col min="6" max="6" width="11.57421875" style="0" customWidth="1"/>
  </cols>
  <sheetData>
    <row r="1" spans="2:6" ht="39.75" customHeight="1">
      <c r="B1" s="144" t="s">
        <v>510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710</v>
      </c>
      <c r="B3" s="153" t="s">
        <v>175</v>
      </c>
      <c r="C3" s="154"/>
      <c r="D3" s="155"/>
      <c r="E3" s="98">
        <f>E4</f>
        <v>498500</v>
      </c>
      <c r="F3" s="98">
        <f>F4</f>
        <v>498300</v>
      </c>
    </row>
    <row r="4" spans="1:6" ht="15">
      <c r="A4" s="90"/>
      <c r="B4" s="27" t="s">
        <v>121</v>
      </c>
      <c r="C4" s="160" t="s">
        <v>122</v>
      </c>
      <c r="D4" s="161"/>
      <c r="E4" s="29">
        <f>E6+E7+E8</f>
        <v>498500</v>
      </c>
      <c r="F4" s="29">
        <f>SUM(F9:F29)</f>
        <v>498300</v>
      </c>
    </row>
    <row r="5" spans="1:6" ht="15">
      <c r="A5" s="90"/>
      <c r="B5" s="30"/>
      <c r="C5" s="31"/>
      <c r="D5" s="32"/>
      <c r="E5" s="33"/>
      <c r="F5" s="33"/>
    </row>
    <row r="6" spans="1:6" ht="15">
      <c r="A6" s="90"/>
      <c r="B6" s="30"/>
      <c r="C6" s="37" t="s">
        <v>124</v>
      </c>
      <c r="D6" s="38" t="s">
        <v>4</v>
      </c>
      <c r="E6" s="39">
        <v>100</v>
      </c>
      <c r="F6" s="39"/>
    </row>
    <row r="7" spans="1:6" ht="70.5" customHeight="1">
      <c r="A7" s="90"/>
      <c r="B7" s="30"/>
      <c r="C7" s="37" t="s">
        <v>123</v>
      </c>
      <c r="D7" s="38" t="s">
        <v>125</v>
      </c>
      <c r="E7" s="39">
        <v>498300</v>
      </c>
      <c r="F7" s="39"/>
    </row>
    <row r="8" spans="1:8" ht="61.5" customHeight="1">
      <c r="A8" s="90"/>
      <c r="B8" s="30"/>
      <c r="C8" s="37" t="s">
        <v>63</v>
      </c>
      <c r="D8" s="38" t="s">
        <v>126</v>
      </c>
      <c r="E8" s="39">
        <v>100</v>
      </c>
      <c r="F8" s="39"/>
      <c r="H8" s="49"/>
    </row>
    <row r="9" spans="1:6" ht="22.5" customHeight="1">
      <c r="A9" s="90"/>
      <c r="B9" s="30"/>
      <c r="C9" s="37" t="s">
        <v>127</v>
      </c>
      <c r="D9" s="38" t="s">
        <v>23</v>
      </c>
      <c r="E9" s="39"/>
      <c r="F9" s="39">
        <v>74000</v>
      </c>
    </row>
    <row r="10" spans="1:6" ht="27" customHeight="1">
      <c r="A10" s="90"/>
      <c r="B10" s="30"/>
      <c r="C10" s="37" t="s">
        <v>77</v>
      </c>
      <c r="D10" s="38" t="s">
        <v>135</v>
      </c>
      <c r="E10" s="39"/>
      <c r="F10" s="39">
        <v>263000</v>
      </c>
    </row>
    <row r="11" spans="1:6" ht="21.75" customHeight="1">
      <c r="A11" s="90"/>
      <c r="B11" s="30"/>
      <c r="C11" s="37" t="s">
        <v>40</v>
      </c>
      <c r="D11" s="38" t="s">
        <v>7</v>
      </c>
      <c r="E11" s="39"/>
      <c r="F11" s="39">
        <v>25000</v>
      </c>
    </row>
    <row r="12" spans="1:6" ht="22.5" customHeight="1">
      <c r="A12" s="90"/>
      <c r="B12" s="30"/>
      <c r="C12" s="37" t="s">
        <v>41</v>
      </c>
      <c r="D12" s="38" t="s">
        <v>113</v>
      </c>
      <c r="E12" s="39"/>
      <c r="F12" s="39">
        <v>57000</v>
      </c>
    </row>
    <row r="13" spans="1:6" ht="21.75" customHeight="1">
      <c r="A13" s="90"/>
      <c r="B13" s="30"/>
      <c r="C13" s="37" t="s">
        <v>42</v>
      </c>
      <c r="D13" s="38" t="s">
        <v>11</v>
      </c>
      <c r="E13" s="39"/>
      <c r="F13" s="39">
        <v>8700</v>
      </c>
    </row>
    <row r="14" spans="1:6" ht="19.5" customHeight="1">
      <c r="A14" s="90"/>
      <c r="B14" s="30"/>
      <c r="C14" s="37" t="s">
        <v>54</v>
      </c>
      <c r="D14" s="38" t="s">
        <v>55</v>
      </c>
      <c r="E14" s="39"/>
      <c r="F14" s="39">
        <v>6000</v>
      </c>
    </row>
    <row r="15" spans="1:6" ht="23.25" customHeight="1">
      <c r="A15" s="90"/>
      <c r="B15" s="30"/>
      <c r="C15" s="37" t="s">
        <v>128</v>
      </c>
      <c r="D15" s="38" t="s">
        <v>13</v>
      </c>
      <c r="E15" s="39"/>
      <c r="F15" s="39">
        <v>8500</v>
      </c>
    </row>
    <row r="16" spans="1:6" ht="19.5" customHeight="1">
      <c r="A16" s="90"/>
      <c r="B16" s="30"/>
      <c r="C16" s="37" t="s">
        <v>129</v>
      </c>
      <c r="D16" s="38" t="s">
        <v>15</v>
      </c>
      <c r="E16" s="39"/>
      <c r="F16" s="39">
        <v>9000</v>
      </c>
    </row>
    <row r="17" spans="1:6" ht="17.25" customHeight="1">
      <c r="A17" s="90"/>
      <c r="B17" s="30"/>
      <c r="C17" s="37" t="s">
        <v>130</v>
      </c>
      <c r="D17" s="38" t="s">
        <v>17</v>
      </c>
      <c r="E17" s="39"/>
      <c r="F17" s="39">
        <v>1000</v>
      </c>
    </row>
    <row r="18" spans="1:6" ht="21" customHeight="1">
      <c r="A18" s="90"/>
      <c r="B18" s="30"/>
      <c r="C18" s="40" t="s">
        <v>29</v>
      </c>
      <c r="D18" s="38" t="s">
        <v>25</v>
      </c>
      <c r="E18" s="39"/>
      <c r="F18" s="39">
        <v>200</v>
      </c>
    </row>
    <row r="19" spans="1:6" ht="24" customHeight="1">
      <c r="A19" s="90"/>
      <c r="B19" s="30"/>
      <c r="C19" s="40" t="s">
        <v>131</v>
      </c>
      <c r="D19" s="38" t="s">
        <v>136</v>
      </c>
      <c r="E19" s="39"/>
      <c r="F19" s="39">
        <v>21000</v>
      </c>
    </row>
    <row r="20" spans="1:6" ht="21.75" customHeight="1">
      <c r="A20" s="90"/>
      <c r="B20" s="30"/>
      <c r="C20" s="40" t="s">
        <v>53</v>
      </c>
      <c r="D20" s="38" t="s">
        <v>58</v>
      </c>
      <c r="E20" s="39"/>
      <c r="F20" s="39">
        <v>800</v>
      </c>
    </row>
    <row r="21" spans="1:6" ht="33.75" customHeight="1">
      <c r="A21" s="90"/>
      <c r="B21" s="30"/>
      <c r="C21" s="37" t="s">
        <v>65</v>
      </c>
      <c r="D21" s="38" t="s">
        <v>67</v>
      </c>
      <c r="E21" s="39"/>
      <c r="F21" s="39">
        <v>700</v>
      </c>
    </row>
    <row r="22" spans="1:6" ht="32.25" customHeight="1">
      <c r="A22" s="90"/>
      <c r="B22" s="30"/>
      <c r="C22" s="37" t="s">
        <v>66</v>
      </c>
      <c r="D22" s="38" t="s">
        <v>68</v>
      </c>
      <c r="E22" s="39"/>
      <c r="F22" s="39">
        <v>5500</v>
      </c>
    </row>
    <row r="23" spans="1:6" ht="21" customHeight="1">
      <c r="A23" s="90"/>
      <c r="B23" s="30"/>
      <c r="C23" s="37" t="s">
        <v>132</v>
      </c>
      <c r="D23" s="38" t="s">
        <v>19</v>
      </c>
      <c r="E23" s="39"/>
      <c r="F23" s="39">
        <v>400</v>
      </c>
    </row>
    <row r="24" spans="1:6" ht="24" customHeight="1">
      <c r="A24" s="90"/>
      <c r="B24" s="30"/>
      <c r="C24" s="37" t="s">
        <v>133</v>
      </c>
      <c r="D24" s="38" t="s">
        <v>21</v>
      </c>
      <c r="E24" s="39"/>
      <c r="F24" s="39">
        <v>3500</v>
      </c>
    </row>
    <row r="25" spans="1:6" ht="32.25" customHeight="1">
      <c r="A25" s="90"/>
      <c r="B25" s="30"/>
      <c r="C25" s="41" t="s">
        <v>43</v>
      </c>
      <c r="D25" s="42" t="s">
        <v>44</v>
      </c>
      <c r="E25" s="43"/>
      <c r="F25" s="43">
        <v>9000</v>
      </c>
    </row>
    <row r="26" spans="1:6" ht="33.75" customHeight="1">
      <c r="A26" s="90"/>
      <c r="B26" s="30"/>
      <c r="C26" s="37" t="s">
        <v>134</v>
      </c>
      <c r="D26" s="38" t="s">
        <v>139</v>
      </c>
      <c r="E26" s="39"/>
      <c r="F26" s="39">
        <v>400</v>
      </c>
    </row>
    <row r="27" spans="1:6" ht="33" customHeight="1">
      <c r="A27" s="90"/>
      <c r="B27" s="30"/>
      <c r="C27" s="31" t="s">
        <v>75</v>
      </c>
      <c r="D27" s="32" t="s">
        <v>76</v>
      </c>
      <c r="E27" s="33"/>
      <c r="F27" s="33">
        <v>600</v>
      </c>
    </row>
    <row r="28" spans="1:6" ht="36" customHeight="1">
      <c r="A28" s="90"/>
      <c r="B28" s="30"/>
      <c r="C28" s="31" t="s">
        <v>70</v>
      </c>
      <c r="D28" s="32" t="s">
        <v>146</v>
      </c>
      <c r="E28" s="33"/>
      <c r="F28" s="33">
        <v>1000</v>
      </c>
    </row>
    <row r="29" spans="1:6" ht="31.5" customHeight="1">
      <c r="A29" s="90"/>
      <c r="B29" s="30"/>
      <c r="C29" s="47" t="s">
        <v>69</v>
      </c>
      <c r="D29" s="48" t="s">
        <v>72</v>
      </c>
      <c r="E29" s="39"/>
      <c r="F29" s="39">
        <v>3000</v>
      </c>
    </row>
    <row r="30" spans="1:6" ht="12.75" customHeight="1">
      <c r="A30" s="90"/>
      <c r="B30" s="79"/>
      <c r="C30" s="52"/>
      <c r="D30" s="50"/>
      <c r="E30" s="51"/>
      <c r="F30" s="51"/>
    </row>
    <row r="31" spans="1:6" ht="12.75">
      <c r="A31" s="140"/>
      <c r="B31" s="145" t="s">
        <v>158</v>
      </c>
      <c r="C31" s="145"/>
      <c r="D31" s="146"/>
      <c r="E31" s="158">
        <f>E4</f>
        <v>498500</v>
      </c>
      <c r="F31" s="170">
        <f>F4</f>
        <v>498300</v>
      </c>
    </row>
    <row r="32" spans="1:6" ht="12.75">
      <c r="A32" s="141"/>
      <c r="B32" s="147"/>
      <c r="C32" s="147"/>
      <c r="D32" s="148"/>
      <c r="E32" s="159"/>
      <c r="F32" s="148"/>
    </row>
  </sheetData>
  <mergeCells count="7">
    <mergeCell ref="A31:A32"/>
    <mergeCell ref="C4:D4"/>
    <mergeCell ref="B1:F1"/>
    <mergeCell ref="B31:D32"/>
    <mergeCell ref="E31:E32"/>
    <mergeCell ref="F31:F3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IV1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6.8515625" style="0" customWidth="1"/>
    <col min="4" max="4" width="37.8515625" style="0" customWidth="1"/>
    <col min="5" max="5" width="12.7109375" style="0" customWidth="1"/>
    <col min="6" max="6" width="12.28125" style="0" customWidth="1"/>
  </cols>
  <sheetData>
    <row r="1" spans="2:6" ht="39.75" customHeight="1">
      <c r="B1" s="144" t="s">
        <v>511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600</v>
      </c>
      <c r="B3" s="153" t="s">
        <v>176</v>
      </c>
      <c r="C3" s="154"/>
      <c r="D3" s="155"/>
      <c r="E3" s="98">
        <f>E4</f>
        <v>3498548</v>
      </c>
      <c r="F3" s="98">
        <f>F4</f>
        <v>3498548</v>
      </c>
    </row>
    <row r="4" spans="1:6" ht="15">
      <c r="A4" s="97"/>
      <c r="B4" s="27" t="s">
        <v>147</v>
      </c>
      <c r="C4" s="160" t="s">
        <v>148</v>
      </c>
      <c r="D4" s="161"/>
      <c r="E4" s="29">
        <f>E6</f>
        <v>3498548</v>
      </c>
      <c r="F4" s="29">
        <f>SUM(F7:F19)</f>
        <v>3498548</v>
      </c>
    </row>
    <row r="5" spans="1:6" ht="15">
      <c r="A5" s="97"/>
      <c r="B5" s="30"/>
      <c r="C5" s="31"/>
      <c r="D5" s="32"/>
      <c r="E5" s="33"/>
      <c r="F5" s="33"/>
    </row>
    <row r="6" spans="1:6" ht="75">
      <c r="A6" s="97"/>
      <c r="B6" s="30"/>
      <c r="C6" s="37" t="s">
        <v>149</v>
      </c>
      <c r="D6" s="38" t="s">
        <v>150</v>
      </c>
      <c r="E6" s="39">
        <v>3498548</v>
      </c>
      <c r="F6" s="39"/>
    </row>
    <row r="7" spans="1:6" ht="21.75" customHeight="1">
      <c r="A7" s="97"/>
      <c r="B7" s="30"/>
      <c r="C7" s="37" t="s">
        <v>151</v>
      </c>
      <c r="D7" s="38" t="s">
        <v>152</v>
      </c>
      <c r="E7" s="39"/>
      <c r="F7" s="39">
        <v>2400</v>
      </c>
    </row>
    <row r="8" spans="1:8" ht="21.75" customHeight="1">
      <c r="A8" s="97"/>
      <c r="B8" s="30"/>
      <c r="C8" s="37" t="s">
        <v>127</v>
      </c>
      <c r="D8" s="38" t="s">
        <v>23</v>
      </c>
      <c r="E8" s="39"/>
      <c r="F8" s="39">
        <v>192150</v>
      </c>
      <c r="H8" s="49"/>
    </row>
    <row r="9" spans="1:6" ht="22.5" customHeight="1">
      <c r="A9" s="97"/>
      <c r="B9" s="30"/>
      <c r="C9" s="37" t="s">
        <v>41</v>
      </c>
      <c r="D9" s="38" t="s">
        <v>113</v>
      </c>
      <c r="E9" s="39"/>
      <c r="F9" s="39">
        <v>30475</v>
      </c>
    </row>
    <row r="10" spans="1:6" ht="27" customHeight="1">
      <c r="A10" s="97"/>
      <c r="B10" s="30"/>
      <c r="C10" s="37" t="s">
        <v>42</v>
      </c>
      <c r="D10" s="38" t="s">
        <v>11</v>
      </c>
      <c r="E10" s="39"/>
      <c r="F10" s="39">
        <v>4300</v>
      </c>
    </row>
    <row r="11" spans="1:6" ht="21.75" customHeight="1">
      <c r="A11" s="97"/>
      <c r="B11" s="30"/>
      <c r="C11" s="37" t="s">
        <v>128</v>
      </c>
      <c r="D11" s="38" t="s">
        <v>153</v>
      </c>
      <c r="E11" s="39"/>
      <c r="F11" s="39">
        <v>937000</v>
      </c>
    </row>
    <row r="12" spans="1:6" ht="22.5" customHeight="1">
      <c r="A12" s="97"/>
      <c r="B12" s="30"/>
      <c r="C12" s="37" t="s">
        <v>129</v>
      </c>
      <c r="D12" s="38" t="s">
        <v>154</v>
      </c>
      <c r="E12" s="39"/>
      <c r="F12" s="39">
        <v>8500</v>
      </c>
    </row>
    <row r="13" spans="1:6" ht="21.75" customHeight="1">
      <c r="A13" s="97"/>
      <c r="B13" s="30"/>
      <c r="C13" s="37" t="s">
        <v>130</v>
      </c>
      <c r="D13" s="38" t="s">
        <v>17</v>
      </c>
      <c r="E13" s="39"/>
      <c r="F13" s="39">
        <v>700000</v>
      </c>
    </row>
    <row r="14" spans="1:6" ht="19.5" customHeight="1">
      <c r="A14" s="97"/>
      <c r="B14" s="30"/>
      <c r="C14" s="37" t="s">
        <v>131</v>
      </c>
      <c r="D14" s="38" t="s">
        <v>3</v>
      </c>
      <c r="E14" s="39"/>
      <c r="F14" s="39">
        <v>1617323</v>
      </c>
    </row>
    <row r="15" spans="1:6" ht="23.25" customHeight="1">
      <c r="A15" s="97"/>
      <c r="B15" s="30"/>
      <c r="C15" s="37" t="s">
        <v>53</v>
      </c>
      <c r="D15" s="38" t="s">
        <v>58</v>
      </c>
      <c r="E15" s="39"/>
      <c r="F15" s="39">
        <v>1700</v>
      </c>
    </row>
    <row r="16" spans="1:6" ht="30.75" customHeight="1">
      <c r="A16" s="97"/>
      <c r="B16" s="30"/>
      <c r="C16" s="37" t="s">
        <v>65</v>
      </c>
      <c r="D16" s="38" t="s">
        <v>67</v>
      </c>
      <c r="E16" s="39"/>
      <c r="F16" s="39">
        <v>2200</v>
      </c>
    </row>
    <row r="17" spans="1:6" ht="33" customHeight="1">
      <c r="A17" s="97"/>
      <c r="B17" s="30"/>
      <c r="C17" s="37" t="s">
        <v>66</v>
      </c>
      <c r="D17" s="38" t="s">
        <v>68</v>
      </c>
      <c r="E17" s="39"/>
      <c r="F17" s="39">
        <v>2000</v>
      </c>
    </row>
    <row r="18" spans="1:6" ht="39" customHeight="1">
      <c r="A18" s="97"/>
      <c r="B18" s="30"/>
      <c r="C18" s="40" t="s">
        <v>70</v>
      </c>
      <c r="D18" s="38" t="s">
        <v>155</v>
      </c>
      <c r="E18" s="39"/>
      <c r="F18" s="39">
        <v>300</v>
      </c>
    </row>
    <row r="19" spans="1:6" ht="30" customHeight="1">
      <c r="A19" s="97"/>
      <c r="B19" s="30"/>
      <c r="C19" s="40" t="s">
        <v>69</v>
      </c>
      <c r="D19" s="38" t="s">
        <v>72</v>
      </c>
      <c r="E19" s="39"/>
      <c r="F19" s="39">
        <v>200</v>
      </c>
    </row>
    <row r="20" spans="1:6" ht="21.75" customHeight="1">
      <c r="A20" s="97"/>
      <c r="B20" s="30"/>
      <c r="C20" s="40"/>
      <c r="D20" s="38"/>
      <c r="E20" s="39"/>
      <c r="F20" s="39"/>
    </row>
    <row r="21" spans="1:6" ht="15">
      <c r="A21" s="97"/>
      <c r="B21" s="27" t="s">
        <v>156</v>
      </c>
      <c r="C21" s="160" t="s">
        <v>157</v>
      </c>
      <c r="D21" s="161"/>
      <c r="E21" s="29">
        <f>E23</f>
        <v>7200</v>
      </c>
      <c r="F21" s="29">
        <f>SUM(F25:F50)</f>
        <v>57207247</v>
      </c>
    </row>
    <row r="22" spans="1:6" ht="15">
      <c r="A22" s="97"/>
      <c r="B22" s="30"/>
      <c r="C22" s="31"/>
      <c r="D22" s="32"/>
      <c r="E22" s="33"/>
      <c r="F22" s="33"/>
    </row>
    <row r="23" spans="1:6" ht="15">
      <c r="A23" s="97"/>
      <c r="B23" s="30"/>
      <c r="C23" s="37" t="s">
        <v>47</v>
      </c>
      <c r="D23" s="38" t="s">
        <v>4</v>
      </c>
      <c r="E23" s="39">
        <v>7200</v>
      </c>
      <c r="F23" s="39"/>
    </row>
    <row r="24" spans="1:6" ht="6.75" customHeight="1">
      <c r="A24" s="97"/>
      <c r="B24" s="30"/>
      <c r="C24" s="37"/>
      <c r="D24" s="38"/>
      <c r="E24" s="39"/>
      <c r="F24" s="39"/>
    </row>
    <row r="25" spans="1:6" ht="16.5" customHeight="1">
      <c r="A25" s="97"/>
      <c r="B25" s="30"/>
      <c r="C25" s="37" t="s">
        <v>151</v>
      </c>
      <c r="D25" s="38" t="s">
        <v>152</v>
      </c>
      <c r="E25" s="39"/>
      <c r="F25" s="39">
        <v>16000</v>
      </c>
    </row>
    <row r="26" spans="1:8" ht="21" customHeight="1">
      <c r="A26" s="97"/>
      <c r="B26" s="30"/>
      <c r="C26" s="37" t="s">
        <v>5</v>
      </c>
      <c r="D26" s="38" t="s">
        <v>23</v>
      </c>
      <c r="E26" s="39"/>
      <c r="F26" s="39">
        <v>642592</v>
      </c>
      <c r="H26" s="49"/>
    </row>
    <row r="27" spans="1:6" ht="22.5" customHeight="1">
      <c r="A27" s="97"/>
      <c r="B27" s="30"/>
      <c r="C27" s="37" t="s">
        <v>6</v>
      </c>
      <c r="D27" s="38" t="s">
        <v>7</v>
      </c>
      <c r="E27" s="39"/>
      <c r="F27" s="39">
        <v>55270</v>
      </c>
    </row>
    <row r="28" spans="1:6" ht="21" customHeight="1">
      <c r="A28" s="97"/>
      <c r="B28" s="30"/>
      <c r="C28" s="37" t="s">
        <v>8</v>
      </c>
      <c r="D28" s="38" t="s">
        <v>9</v>
      </c>
      <c r="E28" s="39"/>
      <c r="F28" s="39">
        <v>101915</v>
      </c>
    </row>
    <row r="29" spans="1:6" ht="21.75" customHeight="1">
      <c r="A29" s="97"/>
      <c r="B29" s="30"/>
      <c r="C29" s="37" t="s">
        <v>10</v>
      </c>
      <c r="D29" s="38" t="s">
        <v>11</v>
      </c>
      <c r="E29" s="39"/>
      <c r="F29" s="39">
        <v>16151</v>
      </c>
    </row>
    <row r="30" spans="1:6" ht="22.5" customHeight="1">
      <c r="A30" s="97"/>
      <c r="B30" s="30"/>
      <c r="C30" s="37" t="s">
        <v>54</v>
      </c>
      <c r="D30" s="38" t="s">
        <v>55</v>
      </c>
      <c r="E30" s="39"/>
      <c r="F30" s="39">
        <v>20000</v>
      </c>
    </row>
    <row r="31" spans="1:6" ht="21.75" customHeight="1">
      <c r="A31" s="97"/>
      <c r="B31" s="30"/>
      <c r="C31" s="37" t="s">
        <v>12</v>
      </c>
      <c r="D31" s="38" t="s">
        <v>13</v>
      </c>
      <c r="E31" s="39"/>
      <c r="F31" s="39">
        <v>209000</v>
      </c>
    </row>
    <row r="32" spans="1:6" ht="19.5" customHeight="1">
      <c r="A32" s="97"/>
      <c r="B32" s="30"/>
      <c r="C32" s="37" t="s">
        <v>14</v>
      </c>
      <c r="D32" s="38" t="s">
        <v>15</v>
      </c>
      <c r="E32" s="39"/>
      <c r="F32" s="39">
        <v>25000</v>
      </c>
    </row>
    <row r="33" spans="1:6" ht="23.25" customHeight="1">
      <c r="A33" s="97"/>
      <c r="B33" s="30"/>
      <c r="C33" s="37" t="s">
        <v>16</v>
      </c>
      <c r="D33" s="38" t="s">
        <v>17</v>
      </c>
      <c r="E33" s="39"/>
      <c r="F33" s="39">
        <v>3255000</v>
      </c>
    </row>
    <row r="34" spans="1:6" ht="24" customHeight="1">
      <c r="A34" s="97"/>
      <c r="B34" s="30"/>
      <c r="C34" s="37" t="s">
        <v>29</v>
      </c>
      <c r="D34" s="38" t="s">
        <v>25</v>
      </c>
      <c r="E34" s="39"/>
      <c r="F34" s="39">
        <v>1000</v>
      </c>
    </row>
    <row r="35" spans="1:6" ht="21" customHeight="1">
      <c r="A35" s="97"/>
      <c r="B35" s="30"/>
      <c r="C35" s="37" t="s">
        <v>2</v>
      </c>
      <c r="D35" s="38" t="s">
        <v>3</v>
      </c>
      <c r="E35" s="39"/>
      <c r="F35" s="39">
        <v>1500500</v>
      </c>
    </row>
    <row r="36" spans="1:6" ht="21" customHeight="1">
      <c r="A36" s="97"/>
      <c r="B36" s="30"/>
      <c r="C36" s="40" t="s">
        <v>53</v>
      </c>
      <c r="D36" s="38" t="s">
        <v>58</v>
      </c>
      <c r="E36" s="39"/>
      <c r="F36" s="39">
        <v>5000</v>
      </c>
    </row>
    <row r="37" spans="1:6" ht="33.75" customHeight="1">
      <c r="A37" s="97"/>
      <c r="B37" s="30"/>
      <c r="C37" s="40" t="s">
        <v>65</v>
      </c>
      <c r="D37" s="38" t="s">
        <v>67</v>
      </c>
      <c r="E37" s="39"/>
      <c r="F37" s="39">
        <v>5500</v>
      </c>
    </row>
    <row r="38" spans="1:6" ht="30.75" customHeight="1">
      <c r="A38" s="97"/>
      <c r="B38" s="30"/>
      <c r="C38" s="40" t="s">
        <v>66</v>
      </c>
      <c r="D38" s="38" t="s">
        <v>68</v>
      </c>
      <c r="E38" s="39"/>
      <c r="F38" s="39">
        <v>5000</v>
      </c>
    </row>
    <row r="39" spans="1:6" ht="25.5" customHeight="1">
      <c r="A39" s="97"/>
      <c r="B39" s="30"/>
      <c r="C39" s="37" t="s">
        <v>18</v>
      </c>
      <c r="D39" s="38" t="s">
        <v>19</v>
      </c>
      <c r="E39" s="39"/>
      <c r="F39" s="39">
        <v>1500</v>
      </c>
    </row>
    <row r="40" spans="1:6" ht="23.25" customHeight="1">
      <c r="A40" s="97"/>
      <c r="B40" s="30"/>
      <c r="C40" s="37" t="s">
        <v>56</v>
      </c>
      <c r="D40" s="38" t="s">
        <v>28</v>
      </c>
      <c r="E40" s="39"/>
      <c r="F40" s="39">
        <v>2000</v>
      </c>
    </row>
    <row r="41" spans="1:6" ht="21" customHeight="1">
      <c r="A41" s="97"/>
      <c r="B41" s="30"/>
      <c r="C41" s="37" t="s">
        <v>20</v>
      </c>
      <c r="D41" s="38" t="s">
        <v>21</v>
      </c>
      <c r="E41" s="39"/>
      <c r="F41" s="39">
        <v>46500</v>
      </c>
    </row>
    <row r="42" spans="1:6" ht="29.25" customHeight="1">
      <c r="A42" s="97"/>
      <c r="B42" s="30"/>
      <c r="C42" s="37" t="s">
        <v>22</v>
      </c>
      <c r="D42" s="38" t="s">
        <v>44</v>
      </c>
      <c r="E42" s="39"/>
      <c r="F42" s="39">
        <v>26950</v>
      </c>
    </row>
    <row r="43" spans="1:6" ht="19.5" customHeight="1">
      <c r="A43" s="97"/>
      <c r="B43" s="30"/>
      <c r="C43" s="41" t="s">
        <v>159</v>
      </c>
      <c r="D43" s="42" t="s">
        <v>26</v>
      </c>
      <c r="E43" s="43"/>
      <c r="F43" s="43">
        <v>4105</v>
      </c>
    </row>
    <row r="44" spans="1:6" ht="32.25" customHeight="1">
      <c r="A44" s="97"/>
      <c r="B44" s="30"/>
      <c r="C44" s="41" t="s">
        <v>160</v>
      </c>
      <c r="D44" s="42" t="s">
        <v>161</v>
      </c>
      <c r="E44" s="43"/>
      <c r="F44" s="43">
        <v>500</v>
      </c>
    </row>
    <row r="45" spans="1:6" ht="33.75" customHeight="1">
      <c r="A45" s="97"/>
      <c r="B45" s="30"/>
      <c r="C45" s="37" t="s">
        <v>75</v>
      </c>
      <c r="D45" s="38" t="s">
        <v>76</v>
      </c>
      <c r="E45" s="39"/>
      <c r="F45" s="39">
        <v>4000</v>
      </c>
    </row>
    <row r="46" spans="1:6" ht="33.75" customHeight="1">
      <c r="A46" s="97"/>
      <c r="B46" s="30"/>
      <c r="C46" s="31" t="s">
        <v>70</v>
      </c>
      <c r="D46" s="32" t="s">
        <v>146</v>
      </c>
      <c r="E46" s="33"/>
      <c r="F46" s="33">
        <v>1000</v>
      </c>
    </row>
    <row r="47" spans="1:6" ht="33.75" customHeight="1">
      <c r="A47" s="97"/>
      <c r="B47" s="30"/>
      <c r="C47" s="47" t="s">
        <v>69</v>
      </c>
      <c r="D47" s="48" t="s">
        <v>72</v>
      </c>
      <c r="E47" s="33"/>
      <c r="F47" s="33">
        <v>2000</v>
      </c>
    </row>
    <row r="48" spans="1:6" ht="27" customHeight="1">
      <c r="A48" s="97"/>
      <c r="B48" s="30"/>
      <c r="C48" s="31" t="s">
        <v>90</v>
      </c>
      <c r="D48" s="32" t="s">
        <v>91</v>
      </c>
      <c r="E48" s="33"/>
      <c r="F48" s="33">
        <v>6057200</v>
      </c>
    </row>
    <row r="49" spans="1:6" ht="27" customHeight="1">
      <c r="A49" s="97"/>
      <c r="B49" s="30"/>
      <c r="C49" s="31" t="s">
        <v>163</v>
      </c>
      <c r="D49" s="32" t="s">
        <v>91</v>
      </c>
      <c r="E49" s="33"/>
      <c r="F49" s="33">
        <v>29713781</v>
      </c>
    </row>
    <row r="50" spans="1:6" ht="33.75" customHeight="1">
      <c r="A50" s="97"/>
      <c r="B50" s="30"/>
      <c r="C50" s="37" t="s">
        <v>162</v>
      </c>
      <c r="D50" s="32" t="s">
        <v>91</v>
      </c>
      <c r="E50" s="39"/>
      <c r="F50" s="39">
        <v>15489783</v>
      </c>
    </row>
    <row r="51" spans="1:6" ht="8.25" customHeight="1">
      <c r="A51" s="97"/>
      <c r="B51" s="30"/>
      <c r="C51" s="37"/>
      <c r="D51" s="38"/>
      <c r="E51" s="39"/>
      <c r="F51" s="39"/>
    </row>
    <row r="52" spans="1:6" ht="12.75">
      <c r="A52" s="140"/>
      <c r="B52" s="145" t="s">
        <v>158</v>
      </c>
      <c r="C52" s="145"/>
      <c r="D52" s="146"/>
      <c r="E52" s="149">
        <f>E4+E21</f>
        <v>3505748</v>
      </c>
      <c r="F52" s="151">
        <f>F4+F21</f>
        <v>60705795</v>
      </c>
    </row>
    <row r="53" spans="1:6" ht="12.75">
      <c r="A53" s="141"/>
      <c r="B53" s="147"/>
      <c r="C53" s="147"/>
      <c r="D53" s="148"/>
      <c r="E53" s="150"/>
      <c r="F53" s="152"/>
    </row>
  </sheetData>
  <mergeCells count="8">
    <mergeCell ref="A52:A53"/>
    <mergeCell ref="C4:D4"/>
    <mergeCell ref="B1:F1"/>
    <mergeCell ref="C21:D21"/>
    <mergeCell ref="B52:D53"/>
    <mergeCell ref="E52:E53"/>
    <mergeCell ref="F52:F53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0"/>
  <sheetViews>
    <sheetView view="pageBreakPreview" zoomScaleSheetLayoutView="100" workbookViewId="0" topLeftCell="A1">
      <selection activeCell="A1" sqref="A1:IV1"/>
    </sheetView>
  </sheetViews>
  <sheetFormatPr defaultColWidth="9.140625" defaultRowHeight="12.75"/>
  <cols>
    <col min="1" max="1" width="7.7109375" style="0" customWidth="1"/>
    <col min="2" max="2" width="7.421875" style="0" customWidth="1"/>
    <col min="3" max="3" width="7.7109375" style="0" customWidth="1"/>
    <col min="4" max="4" width="37.8515625" style="0" customWidth="1"/>
    <col min="5" max="5" width="12.28125" style="0" customWidth="1"/>
    <col min="6" max="6" width="12.7109375" style="0" customWidth="1"/>
    <col min="8" max="8" width="13.00390625" style="0" customWidth="1"/>
    <col min="9" max="9" width="10.140625" style="0" bestFit="1" customWidth="1"/>
  </cols>
  <sheetData>
    <row r="1" spans="2:6" ht="39.75" customHeight="1">
      <c r="B1" s="144" t="s">
        <v>512</v>
      </c>
      <c r="C1" s="144"/>
      <c r="D1" s="144"/>
      <c r="E1" s="144"/>
      <c r="F1" s="144"/>
    </row>
    <row r="2" spans="1:6" ht="31.5" customHeight="1">
      <c r="A2" s="59" t="s">
        <v>171</v>
      </c>
      <c r="B2" s="25" t="s">
        <v>87</v>
      </c>
      <c r="C2" s="25" t="s">
        <v>0</v>
      </c>
      <c r="D2" s="25" t="s">
        <v>1</v>
      </c>
      <c r="E2" s="26" t="s">
        <v>88</v>
      </c>
      <c r="F2" s="26" t="s">
        <v>89</v>
      </c>
    </row>
    <row r="3" spans="1:6" s="99" customFormat="1" ht="31.5" customHeight="1">
      <c r="A3" s="91">
        <v>851</v>
      </c>
      <c r="B3" s="153" t="s">
        <v>173</v>
      </c>
      <c r="C3" s="154"/>
      <c r="D3" s="155"/>
      <c r="E3" s="98">
        <f>E4</f>
        <v>0</v>
      </c>
      <c r="F3" s="98">
        <f>F4</f>
        <v>25239</v>
      </c>
    </row>
    <row r="4" spans="1:6" s="58" customFormat="1" ht="48" customHeight="1">
      <c r="A4" s="96"/>
      <c r="B4" s="57">
        <v>85156</v>
      </c>
      <c r="C4" s="166" t="s">
        <v>117</v>
      </c>
      <c r="D4" s="167"/>
      <c r="E4" s="68"/>
      <c r="F4" s="68">
        <f>F6</f>
        <v>25239</v>
      </c>
    </row>
    <row r="5" spans="1:6" s="58" customFormat="1" ht="13.5" customHeight="1">
      <c r="A5" s="96"/>
      <c r="B5" s="69"/>
      <c r="C5" s="70"/>
      <c r="D5" s="71"/>
      <c r="E5" s="72"/>
      <c r="F5" s="72"/>
    </row>
    <row r="6" spans="1:6" ht="21.75" customHeight="1">
      <c r="A6" s="90"/>
      <c r="B6" s="60"/>
      <c r="C6" s="55" t="s">
        <v>118</v>
      </c>
      <c r="D6" s="56" t="s">
        <v>119</v>
      </c>
      <c r="E6" s="67"/>
      <c r="F6" s="67">
        <v>25239</v>
      </c>
    </row>
    <row r="7" spans="1:6" ht="19.5" customHeight="1">
      <c r="A7" s="90"/>
      <c r="B7" s="60"/>
      <c r="C7" s="81"/>
      <c r="D7" s="80" t="s">
        <v>165</v>
      </c>
      <c r="E7" s="82"/>
      <c r="F7" s="82"/>
    </row>
    <row r="8" spans="1:6" ht="19.5" customHeight="1">
      <c r="A8" s="90"/>
      <c r="B8" s="60"/>
      <c r="C8" s="81"/>
      <c r="D8" s="80" t="s">
        <v>166</v>
      </c>
      <c r="E8" s="84"/>
      <c r="F8" s="84">
        <v>3175</v>
      </c>
    </row>
    <row r="9" spans="1:6" ht="19.5" customHeight="1">
      <c r="A9" s="90"/>
      <c r="B9" s="60"/>
      <c r="C9" s="81"/>
      <c r="D9" s="80" t="s">
        <v>167</v>
      </c>
      <c r="E9" s="84"/>
      <c r="F9" s="84">
        <v>13154</v>
      </c>
    </row>
    <row r="10" spans="1:6" ht="19.5" customHeight="1">
      <c r="A10" s="90"/>
      <c r="B10" s="60"/>
      <c r="C10" s="81"/>
      <c r="D10" s="80" t="s">
        <v>168</v>
      </c>
      <c r="E10" s="84"/>
      <c r="F10" s="84">
        <v>3629</v>
      </c>
    </row>
    <row r="11" spans="1:6" ht="19.5" customHeight="1">
      <c r="A11" s="90"/>
      <c r="B11" s="60"/>
      <c r="C11" s="81"/>
      <c r="D11" s="80" t="s">
        <v>169</v>
      </c>
      <c r="E11" s="84"/>
      <c r="F11" s="84">
        <v>5000</v>
      </c>
    </row>
    <row r="12" spans="1:6" ht="19.5" customHeight="1">
      <c r="A12" s="90"/>
      <c r="B12" s="60"/>
      <c r="C12" s="81"/>
      <c r="D12" s="80" t="s">
        <v>170</v>
      </c>
      <c r="E12" s="84"/>
      <c r="F12" s="84">
        <v>281</v>
      </c>
    </row>
    <row r="13" spans="1:6" ht="11.25" customHeight="1">
      <c r="A13" s="90"/>
      <c r="B13" s="61"/>
      <c r="C13" s="83"/>
      <c r="D13" s="85"/>
      <c r="E13" s="86"/>
      <c r="F13" s="86"/>
    </row>
    <row r="14" spans="1:6" s="99" customFormat="1" ht="31.5" customHeight="1">
      <c r="A14" s="91">
        <v>852</v>
      </c>
      <c r="B14" s="153" t="s">
        <v>174</v>
      </c>
      <c r="C14" s="154"/>
      <c r="D14" s="155"/>
      <c r="E14" s="98">
        <f>E15+E38+E43+E53+E58</f>
        <v>1331500</v>
      </c>
      <c r="F14" s="98">
        <f>F15+F26+F38+F43+F53+F58+F85+F89</f>
        <v>10276748</v>
      </c>
    </row>
    <row r="15" spans="1:6" ht="15">
      <c r="A15" s="90"/>
      <c r="B15" s="27" t="s">
        <v>177</v>
      </c>
      <c r="C15" s="160" t="s">
        <v>178</v>
      </c>
      <c r="D15" s="161"/>
      <c r="E15" s="29">
        <f>E17</f>
        <v>494500</v>
      </c>
      <c r="F15" s="29">
        <f>F18+F19+F24</f>
        <v>934512</v>
      </c>
    </row>
    <row r="16" spans="1:6" ht="15">
      <c r="A16" s="90"/>
      <c r="B16" s="30"/>
      <c r="C16" s="31"/>
      <c r="D16" s="32"/>
      <c r="E16" s="33"/>
      <c r="F16" s="33"/>
    </row>
    <row r="17" spans="1:6" ht="60">
      <c r="A17" s="90"/>
      <c r="B17" s="30"/>
      <c r="C17" s="34" t="s">
        <v>179</v>
      </c>
      <c r="D17" s="35" t="s">
        <v>180</v>
      </c>
      <c r="E17" s="36">
        <v>494500</v>
      </c>
      <c r="F17" s="36"/>
    </row>
    <row r="18" spans="1:6" ht="66.75" customHeight="1">
      <c r="A18" s="90"/>
      <c r="B18" s="30"/>
      <c r="C18" s="37" t="s">
        <v>179</v>
      </c>
      <c r="D18" s="35" t="s">
        <v>181</v>
      </c>
      <c r="E18" s="39"/>
      <c r="F18" s="39">
        <v>25000</v>
      </c>
    </row>
    <row r="19" spans="1:8" ht="81.75" customHeight="1">
      <c r="A19" s="90"/>
      <c r="B19" s="30"/>
      <c r="C19" s="37" t="s">
        <v>182</v>
      </c>
      <c r="D19" s="38" t="s">
        <v>184</v>
      </c>
      <c r="E19" s="39"/>
      <c r="F19" s="39">
        <f>F21+F22+F23</f>
        <v>644512</v>
      </c>
      <c r="H19" s="49"/>
    </row>
    <row r="20" spans="1:8" ht="15" customHeight="1">
      <c r="A20" s="90"/>
      <c r="B20" s="30"/>
      <c r="C20" s="37"/>
      <c r="D20" s="38" t="s">
        <v>165</v>
      </c>
      <c r="E20" s="39"/>
      <c r="F20" s="39"/>
      <c r="H20" s="49"/>
    </row>
    <row r="21" spans="1:8" ht="15" customHeight="1">
      <c r="A21" s="90"/>
      <c r="B21" s="30"/>
      <c r="C21" s="37"/>
      <c r="D21" s="38" t="s">
        <v>186</v>
      </c>
      <c r="E21" s="39"/>
      <c r="F21" s="39">
        <v>180000</v>
      </c>
      <c r="H21" s="49"/>
    </row>
    <row r="22" spans="1:8" ht="15.75" customHeight="1">
      <c r="A22" s="90"/>
      <c r="B22" s="30"/>
      <c r="C22" s="37"/>
      <c r="D22" s="38" t="s">
        <v>168</v>
      </c>
      <c r="E22" s="39"/>
      <c r="F22" s="39">
        <v>130000</v>
      </c>
      <c r="H22" s="49"/>
    </row>
    <row r="23" spans="1:8" ht="15.75" customHeight="1">
      <c r="A23" s="90"/>
      <c r="B23" s="30"/>
      <c r="C23" s="37"/>
      <c r="D23" s="38" t="s">
        <v>187</v>
      </c>
      <c r="E23" s="39"/>
      <c r="F23" s="39">
        <v>334512</v>
      </c>
      <c r="H23" s="49"/>
    </row>
    <row r="24" spans="1:6" ht="18" customHeight="1">
      <c r="A24" s="90"/>
      <c r="B24" s="30"/>
      <c r="C24" s="37" t="s">
        <v>183</v>
      </c>
      <c r="D24" s="38" t="s">
        <v>185</v>
      </c>
      <c r="E24" s="39"/>
      <c r="F24" s="39">
        <v>265000</v>
      </c>
    </row>
    <row r="25" spans="1:6" ht="12" customHeight="1">
      <c r="A25" s="90"/>
      <c r="B25" s="30"/>
      <c r="C25" s="37"/>
      <c r="D25" s="38"/>
      <c r="E25" s="39"/>
      <c r="F25" s="39"/>
    </row>
    <row r="26" spans="1:6" ht="15">
      <c r="A26" s="90"/>
      <c r="B26" s="27" t="s">
        <v>188</v>
      </c>
      <c r="C26" s="160" t="s">
        <v>189</v>
      </c>
      <c r="D26" s="161"/>
      <c r="E26" s="29"/>
      <c r="F26" s="29">
        <f>F28+F30</f>
        <v>3952248</v>
      </c>
    </row>
    <row r="27" spans="1:6" ht="15">
      <c r="A27" s="90"/>
      <c r="B27" s="30"/>
      <c r="C27" s="31"/>
      <c r="D27" s="32"/>
      <c r="E27" s="33"/>
      <c r="F27" s="33"/>
    </row>
    <row r="28" spans="1:6" ht="60">
      <c r="A28" s="90"/>
      <c r="B28" s="30"/>
      <c r="C28" s="34" t="s">
        <v>190</v>
      </c>
      <c r="D28" s="35" t="s">
        <v>191</v>
      </c>
      <c r="E28" s="36"/>
      <c r="F28" s="36">
        <v>107004</v>
      </c>
    </row>
    <row r="29" spans="1:6" ht="30">
      <c r="A29" s="90"/>
      <c r="B29" s="30"/>
      <c r="C29" s="34"/>
      <c r="D29" s="35" t="s">
        <v>192</v>
      </c>
      <c r="E29" s="36"/>
      <c r="F29" s="36"/>
    </row>
    <row r="30" spans="1:6" ht="81.75" customHeight="1">
      <c r="A30" s="90"/>
      <c r="B30" s="30"/>
      <c r="C30" s="37" t="s">
        <v>182</v>
      </c>
      <c r="D30" s="38" t="s">
        <v>184</v>
      </c>
      <c r="E30" s="39"/>
      <c r="F30" s="39">
        <f>F32+F33+F34+F35+F36</f>
        <v>3845244</v>
      </c>
    </row>
    <row r="31" spans="1:8" ht="21" customHeight="1">
      <c r="A31" s="90"/>
      <c r="B31" s="30"/>
      <c r="C31" s="37"/>
      <c r="D31" s="38" t="s">
        <v>165</v>
      </c>
      <c r="E31" s="39"/>
      <c r="F31" s="39"/>
      <c r="H31" s="49"/>
    </row>
    <row r="32" spans="1:6" ht="22.5" customHeight="1">
      <c r="A32" s="90"/>
      <c r="B32" s="30"/>
      <c r="C32" s="37"/>
      <c r="D32" s="38" t="s">
        <v>193</v>
      </c>
      <c r="E32" s="39"/>
      <c r="F32" s="39">
        <v>264324</v>
      </c>
    </row>
    <row r="33" spans="1:6" ht="21" customHeight="1">
      <c r="A33" s="90"/>
      <c r="B33" s="30"/>
      <c r="C33" s="37"/>
      <c r="D33" s="38" t="s">
        <v>194</v>
      </c>
      <c r="E33" s="39"/>
      <c r="F33" s="39">
        <v>1250784</v>
      </c>
    </row>
    <row r="34" spans="1:6" ht="21.75" customHeight="1">
      <c r="A34" s="90"/>
      <c r="B34" s="30"/>
      <c r="C34" s="37"/>
      <c r="D34" s="38" t="s">
        <v>195</v>
      </c>
      <c r="E34" s="39"/>
      <c r="F34" s="39">
        <v>690612</v>
      </c>
    </row>
    <row r="35" spans="1:6" ht="22.5" customHeight="1">
      <c r="A35" s="90"/>
      <c r="B35" s="30"/>
      <c r="C35" s="37"/>
      <c r="D35" s="38" t="s">
        <v>196</v>
      </c>
      <c r="E35" s="39"/>
      <c r="F35" s="39">
        <v>658692</v>
      </c>
    </row>
    <row r="36" spans="1:6" ht="21.75" customHeight="1">
      <c r="A36" s="90"/>
      <c r="B36" s="30"/>
      <c r="C36" s="37"/>
      <c r="D36" s="38" t="s">
        <v>197</v>
      </c>
      <c r="E36" s="39"/>
      <c r="F36" s="39">
        <v>980832</v>
      </c>
    </row>
    <row r="37" spans="1:6" ht="19.5" customHeight="1">
      <c r="A37" s="90"/>
      <c r="B37" s="30"/>
      <c r="C37" s="37"/>
      <c r="D37" s="38"/>
      <c r="E37" s="39"/>
      <c r="F37" s="39"/>
    </row>
    <row r="38" spans="1:6" ht="15">
      <c r="A38" s="90"/>
      <c r="B38" s="27" t="s">
        <v>198</v>
      </c>
      <c r="C38" s="160" t="s">
        <v>200</v>
      </c>
      <c r="D38" s="161"/>
      <c r="E38" s="29">
        <f>E40</f>
        <v>327600</v>
      </c>
      <c r="F38" s="29">
        <f>F40+F41</f>
        <v>327600</v>
      </c>
    </row>
    <row r="39" spans="1:6" ht="15">
      <c r="A39" s="90"/>
      <c r="B39" s="30"/>
      <c r="C39" s="31"/>
      <c r="D39" s="32"/>
      <c r="E39" s="33"/>
      <c r="F39" s="33"/>
    </row>
    <row r="40" spans="1:6" ht="60">
      <c r="A40" s="90"/>
      <c r="B40" s="30"/>
      <c r="C40" s="34" t="s">
        <v>123</v>
      </c>
      <c r="D40" s="38" t="s">
        <v>125</v>
      </c>
      <c r="E40" s="36">
        <v>327600</v>
      </c>
      <c r="F40" s="36"/>
    </row>
    <row r="41" spans="1:6" ht="48" customHeight="1">
      <c r="A41" s="90"/>
      <c r="B41" s="30"/>
      <c r="C41" s="37" t="s">
        <v>120</v>
      </c>
      <c r="D41" s="38" t="s">
        <v>140</v>
      </c>
      <c r="E41" s="39"/>
      <c r="F41" s="39">
        <v>327600</v>
      </c>
    </row>
    <row r="42" spans="1:6" ht="23.25" customHeight="1">
      <c r="A42" s="90"/>
      <c r="B42" s="30"/>
      <c r="C42" s="37"/>
      <c r="D42" s="38"/>
      <c r="E42" s="39"/>
      <c r="F42" s="39"/>
    </row>
    <row r="43" spans="1:6" ht="15">
      <c r="A43" s="90"/>
      <c r="B43" s="27" t="s">
        <v>199</v>
      </c>
      <c r="C43" s="160" t="s">
        <v>201</v>
      </c>
      <c r="D43" s="161"/>
      <c r="E43" s="29">
        <f>E45</f>
        <v>477700</v>
      </c>
      <c r="F43" s="29">
        <f>F46+F47+F48+F49+F50+F51</f>
        <v>4185508</v>
      </c>
    </row>
    <row r="44" spans="1:6" ht="15">
      <c r="A44" s="90"/>
      <c r="B44" s="30"/>
      <c r="C44" s="31"/>
      <c r="D44" s="32"/>
      <c r="E44" s="33"/>
      <c r="F44" s="33"/>
    </row>
    <row r="45" spans="1:6" ht="60">
      <c r="A45" s="90"/>
      <c r="B45" s="30"/>
      <c r="C45" s="34" t="s">
        <v>179</v>
      </c>
      <c r="D45" s="35" t="s">
        <v>180</v>
      </c>
      <c r="E45" s="36">
        <v>477700</v>
      </c>
      <c r="F45" s="36"/>
    </row>
    <row r="46" spans="1:6" ht="66" customHeight="1">
      <c r="A46" s="90"/>
      <c r="B46" s="30"/>
      <c r="C46" s="37" t="s">
        <v>179</v>
      </c>
      <c r="D46" s="35" t="s">
        <v>181</v>
      </c>
      <c r="E46" s="39"/>
      <c r="F46" s="39">
        <v>255000</v>
      </c>
    </row>
    <row r="47" spans="1:6" ht="21" customHeight="1">
      <c r="A47" s="90"/>
      <c r="B47" s="30"/>
      <c r="C47" s="37" t="s">
        <v>183</v>
      </c>
      <c r="D47" s="38" t="s">
        <v>185</v>
      </c>
      <c r="E47" s="39"/>
      <c r="F47" s="39">
        <v>3758508</v>
      </c>
    </row>
    <row r="48" spans="1:6" ht="21" customHeight="1">
      <c r="A48" s="90"/>
      <c r="B48" s="30"/>
      <c r="C48" s="40" t="s">
        <v>41</v>
      </c>
      <c r="D48" s="38" t="s">
        <v>113</v>
      </c>
      <c r="E48" s="39"/>
      <c r="F48" s="39">
        <v>10000</v>
      </c>
    </row>
    <row r="49" spans="1:6" ht="21" customHeight="1">
      <c r="A49" s="90"/>
      <c r="B49" s="30"/>
      <c r="C49" s="40" t="s">
        <v>42</v>
      </c>
      <c r="D49" s="38" t="s">
        <v>11</v>
      </c>
      <c r="E49" s="39"/>
      <c r="F49" s="39">
        <v>2000</v>
      </c>
    </row>
    <row r="50" spans="1:6" ht="21" customHeight="1">
      <c r="A50" s="90"/>
      <c r="B50" s="30"/>
      <c r="C50" s="40" t="s">
        <v>54</v>
      </c>
      <c r="D50" s="38" t="s">
        <v>55</v>
      </c>
      <c r="E50" s="39"/>
      <c r="F50" s="39">
        <v>150000</v>
      </c>
    </row>
    <row r="51" spans="1:6" ht="21" customHeight="1">
      <c r="A51" s="90"/>
      <c r="B51" s="30"/>
      <c r="C51" s="40" t="s">
        <v>131</v>
      </c>
      <c r="D51" s="38" t="s">
        <v>3</v>
      </c>
      <c r="E51" s="39"/>
      <c r="F51" s="39">
        <v>10000</v>
      </c>
    </row>
    <row r="52" spans="1:6" ht="16.5" customHeight="1">
      <c r="A52" s="90"/>
      <c r="B52" s="30"/>
      <c r="C52" s="37"/>
      <c r="D52" s="38"/>
      <c r="E52" s="39"/>
      <c r="F52" s="39"/>
    </row>
    <row r="53" spans="1:6" ht="36.75" customHeight="1">
      <c r="A53" s="90"/>
      <c r="B53" s="27" t="s">
        <v>202</v>
      </c>
      <c r="C53" s="160" t="s">
        <v>203</v>
      </c>
      <c r="D53" s="161"/>
      <c r="E53" s="29">
        <f>E55</f>
        <v>30000</v>
      </c>
      <c r="F53" s="29">
        <f>F55+F56</f>
        <v>30000</v>
      </c>
    </row>
    <row r="54" spans="1:6" ht="15">
      <c r="A54" s="90"/>
      <c r="B54" s="30"/>
      <c r="C54" s="31"/>
      <c r="D54" s="32"/>
      <c r="E54" s="33"/>
      <c r="F54" s="33"/>
    </row>
    <row r="55" spans="1:6" ht="60">
      <c r="A55" s="90"/>
      <c r="B55" s="30"/>
      <c r="C55" s="34" t="s">
        <v>123</v>
      </c>
      <c r="D55" s="38" t="s">
        <v>125</v>
      </c>
      <c r="E55" s="36">
        <v>30000</v>
      </c>
      <c r="F55" s="36"/>
    </row>
    <row r="56" spans="1:6" ht="47.25" customHeight="1">
      <c r="A56" s="90"/>
      <c r="B56" s="30"/>
      <c r="C56" s="37" t="s">
        <v>120</v>
      </c>
      <c r="D56" s="38" t="s">
        <v>140</v>
      </c>
      <c r="E56" s="39"/>
      <c r="F56" s="39">
        <v>30000</v>
      </c>
    </row>
    <row r="57" spans="1:6" ht="15">
      <c r="A57" s="90"/>
      <c r="B57" s="30"/>
      <c r="C57" s="31"/>
      <c r="D57" s="32"/>
      <c r="E57" s="33"/>
      <c r="F57" s="33"/>
    </row>
    <row r="58" spans="1:6" ht="36.75" customHeight="1">
      <c r="A58" s="90"/>
      <c r="B58" s="27" t="s">
        <v>204</v>
      </c>
      <c r="C58" s="160" t="s">
        <v>212</v>
      </c>
      <c r="D58" s="161"/>
      <c r="E58" s="29">
        <f>E60</f>
        <v>1700</v>
      </c>
      <c r="F58" s="29">
        <f>SUM(F61:F83)</f>
        <v>756880</v>
      </c>
    </row>
    <row r="59" spans="1:6" ht="15">
      <c r="A59" s="90"/>
      <c r="B59" s="30"/>
      <c r="C59" s="31"/>
      <c r="D59" s="32"/>
      <c r="E59" s="33"/>
      <c r="F59" s="33"/>
    </row>
    <row r="60" spans="1:6" ht="15">
      <c r="A60" s="90"/>
      <c r="B60" s="30"/>
      <c r="C60" s="34" t="s">
        <v>124</v>
      </c>
      <c r="D60" s="38" t="s">
        <v>4</v>
      </c>
      <c r="E60" s="36">
        <v>1700</v>
      </c>
      <c r="F60" s="36"/>
    </row>
    <row r="61" spans="1:6" ht="33.75" customHeight="1">
      <c r="A61" s="90"/>
      <c r="B61" s="30"/>
      <c r="C61" s="37" t="s">
        <v>151</v>
      </c>
      <c r="D61" s="38" t="s">
        <v>216</v>
      </c>
      <c r="E61" s="39"/>
      <c r="F61" s="39">
        <v>200</v>
      </c>
    </row>
    <row r="62" spans="1:6" ht="15" customHeight="1">
      <c r="A62" s="90"/>
      <c r="B62" s="30"/>
      <c r="C62" s="37" t="s">
        <v>127</v>
      </c>
      <c r="D62" s="38" t="s">
        <v>23</v>
      </c>
      <c r="E62" s="39"/>
      <c r="F62" s="39">
        <v>442741</v>
      </c>
    </row>
    <row r="63" spans="1:6" ht="21" customHeight="1">
      <c r="A63" s="90"/>
      <c r="B63" s="30"/>
      <c r="C63" s="37" t="s">
        <v>40</v>
      </c>
      <c r="D63" s="38" t="s">
        <v>217</v>
      </c>
      <c r="E63" s="39"/>
      <c r="F63" s="39">
        <v>36000</v>
      </c>
    </row>
    <row r="64" spans="1:6" ht="20.25" customHeight="1">
      <c r="A64" s="90"/>
      <c r="B64" s="30"/>
      <c r="C64" s="37" t="s">
        <v>41</v>
      </c>
      <c r="D64" s="38" t="s">
        <v>113</v>
      </c>
      <c r="E64" s="39"/>
      <c r="F64" s="39">
        <v>73200</v>
      </c>
    </row>
    <row r="65" spans="1:6" ht="24" customHeight="1">
      <c r="A65" s="90"/>
      <c r="B65" s="30"/>
      <c r="C65" s="41" t="s">
        <v>42</v>
      </c>
      <c r="D65" s="42" t="s">
        <v>11</v>
      </c>
      <c r="E65" s="43"/>
      <c r="F65" s="43">
        <v>11729</v>
      </c>
    </row>
    <row r="66" spans="1:6" ht="23.25" customHeight="1">
      <c r="A66" s="90"/>
      <c r="B66" s="30"/>
      <c r="C66" s="37" t="s">
        <v>54</v>
      </c>
      <c r="D66" s="38" t="s">
        <v>55</v>
      </c>
      <c r="E66" s="39"/>
      <c r="F66" s="39">
        <v>42000</v>
      </c>
    </row>
    <row r="67" spans="1:6" ht="16.5" customHeight="1">
      <c r="A67" s="90"/>
      <c r="B67" s="30"/>
      <c r="C67" s="31" t="s">
        <v>128</v>
      </c>
      <c r="D67" s="32" t="s">
        <v>13</v>
      </c>
      <c r="E67" s="33"/>
      <c r="F67" s="33">
        <v>15000</v>
      </c>
    </row>
    <row r="68" spans="1:6" ht="23.25" customHeight="1">
      <c r="A68" s="90"/>
      <c r="B68" s="30"/>
      <c r="C68" s="37" t="s">
        <v>129</v>
      </c>
      <c r="D68" s="38" t="s">
        <v>15</v>
      </c>
      <c r="E68" s="39"/>
      <c r="F68" s="39">
        <v>11000</v>
      </c>
    </row>
    <row r="69" spans="1:6" ht="21" customHeight="1">
      <c r="A69" s="90"/>
      <c r="B69" s="30"/>
      <c r="C69" s="37" t="s">
        <v>130</v>
      </c>
      <c r="D69" s="38" t="s">
        <v>17</v>
      </c>
      <c r="E69" s="39"/>
      <c r="F69" s="39">
        <v>1700</v>
      </c>
    </row>
    <row r="70" spans="1:6" ht="20.25" customHeight="1">
      <c r="A70" s="90"/>
      <c r="B70" s="30"/>
      <c r="C70" s="37" t="s">
        <v>29</v>
      </c>
      <c r="D70" s="38" t="s">
        <v>25</v>
      </c>
      <c r="E70" s="39"/>
      <c r="F70" s="39">
        <v>245</v>
      </c>
    </row>
    <row r="71" spans="1:6" ht="18.75" customHeight="1">
      <c r="A71" s="90"/>
      <c r="B71" s="30"/>
      <c r="C71" s="41" t="s">
        <v>131</v>
      </c>
      <c r="D71" s="42" t="s">
        <v>3</v>
      </c>
      <c r="E71" s="43"/>
      <c r="F71" s="43">
        <v>35319</v>
      </c>
    </row>
    <row r="72" spans="1:6" ht="21.75" customHeight="1">
      <c r="A72" s="90"/>
      <c r="B72" s="30"/>
      <c r="C72" s="37" t="s">
        <v>53</v>
      </c>
      <c r="D72" s="38" t="s">
        <v>58</v>
      </c>
      <c r="E72" s="39"/>
      <c r="F72" s="39">
        <v>2806</v>
      </c>
    </row>
    <row r="73" spans="1:6" ht="34.5" customHeight="1">
      <c r="A73" s="90"/>
      <c r="B73" s="30"/>
      <c r="C73" s="37" t="s">
        <v>65</v>
      </c>
      <c r="D73" s="38" t="s">
        <v>67</v>
      </c>
      <c r="E73" s="39"/>
      <c r="F73" s="39">
        <v>2700</v>
      </c>
    </row>
    <row r="74" spans="1:6" ht="32.25" customHeight="1">
      <c r="A74" s="90"/>
      <c r="B74" s="30"/>
      <c r="C74" s="41" t="s">
        <v>213</v>
      </c>
      <c r="D74" s="38" t="s">
        <v>68</v>
      </c>
      <c r="E74" s="43"/>
      <c r="F74" s="43">
        <v>8000</v>
      </c>
    </row>
    <row r="75" spans="1:6" ht="17.25" customHeight="1">
      <c r="A75" s="90"/>
      <c r="B75" s="30"/>
      <c r="C75" s="37" t="s">
        <v>132</v>
      </c>
      <c r="D75" s="38" t="s">
        <v>19</v>
      </c>
      <c r="E75" s="39"/>
      <c r="F75" s="39">
        <v>7500</v>
      </c>
    </row>
    <row r="76" spans="1:6" ht="16.5" customHeight="1">
      <c r="A76" s="90"/>
      <c r="B76" s="30"/>
      <c r="C76" s="31" t="s">
        <v>133</v>
      </c>
      <c r="D76" s="32" t="s">
        <v>21</v>
      </c>
      <c r="E76" s="33"/>
      <c r="F76" s="33">
        <v>804</v>
      </c>
    </row>
    <row r="77" spans="1:6" ht="31.5" customHeight="1">
      <c r="A77" s="90"/>
      <c r="B77" s="30"/>
      <c r="C77" s="37" t="s">
        <v>43</v>
      </c>
      <c r="D77" s="38" t="s">
        <v>44</v>
      </c>
      <c r="E77" s="39"/>
      <c r="F77" s="39">
        <v>26693</v>
      </c>
    </row>
    <row r="78" spans="1:6" ht="33" customHeight="1">
      <c r="A78" s="90"/>
      <c r="B78" s="30"/>
      <c r="C78" s="37" t="s">
        <v>214</v>
      </c>
      <c r="D78" s="38" t="s">
        <v>218</v>
      </c>
      <c r="E78" s="39"/>
      <c r="F78" s="39">
        <v>143</v>
      </c>
    </row>
    <row r="79" spans="1:6" ht="32.25" customHeight="1">
      <c r="A79" s="90"/>
      <c r="B79" s="30"/>
      <c r="C79" s="37" t="s">
        <v>215</v>
      </c>
      <c r="D79" s="38" t="s">
        <v>219</v>
      </c>
      <c r="E79" s="39"/>
      <c r="F79" s="39">
        <v>1000</v>
      </c>
    </row>
    <row r="80" spans="1:6" ht="30.75" customHeight="1">
      <c r="A80" s="90"/>
      <c r="B80" s="30"/>
      <c r="C80" s="41" t="s">
        <v>75</v>
      </c>
      <c r="D80" s="38" t="s">
        <v>76</v>
      </c>
      <c r="E80" s="43"/>
      <c r="F80" s="43">
        <v>5400</v>
      </c>
    </row>
    <row r="81" spans="1:6" ht="33" customHeight="1">
      <c r="A81" s="90"/>
      <c r="B81" s="30"/>
      <c r="C81" s="37" t="s">
        <v>70</v>
      </c>
      <c r="D81" s="32" t="s">
        <v>146</v>
      </c>
      <c r="E81" s="39"/>
      <c r="F81" s="39">
        <v>2000</v>
      </c>
    </row>
    <row r="82" spans="1:6" ht="36" customHeight="1">
      <c r="A82" s="90"/>
      <c r="B82" s="30"/>
      <c r="C82" s="31" t="s">
        <v>69</v>
      </c>
      <c r="D82" s="75" t="s">
        <v>72</v>
      </c>
      <c r="E82" s="33"/>
      <c r="F82" s="33">
        <v>5700</v>
      </c>
    </row>
    <row r="83" spans="1:6" ht="30.75" customHeight="1">
      <c r="A83" s="90"/>
      <c r="B83" s="30"/>
      <c r="C83" s="41" t="s">
        <v>220</v>
      </c>
      <c r="D83" s="42" t="s">
        <v>221</v>
      </c>
      <c r="E83" s="43"/>
      <c r="F83" s="43">
        <v>25000</v>
      </c>
    </row>
    <row r="84" spans="1:6" ht="11.25" customHeight="1">
      <c r="A84" s="90"/>
      <c r="B84" s="30"/>
      <c r="C84" s="31"/>
      <c r="D84" s="32"/>
      <c r="E84" s="33"/>
      <c r="F84" s="33"/>
    </row>
    <row r="85" spans="1:6" ht="36.75" customHeight="1">
      <c r="A85" s="90"/>
      <c r="B85" s="27" t="s">
        <v>205</v>
      </c>
      <c r="C85" s="160" t="s">
        <v>207</v>
      </c>
      <c r="D85" s="161"/>
      <c r="E85" s="29">
        <f>E87</f>
        <v>0</v>
      </c>
      <c r="F85" s="29">
        <f>F87</f>
        <v>46000</v>
      </c>
    </row>
    <row r="86" spans="1:6" ht="15">
      <c r="A86" s="90"/>
      <c r="B86" s="30"/>
      <c r="C86" s="31"/>
      <c r="D86" s="32"/>
      <c r="E86" s="33"/>
      <c r="F86" s="33"/>
    </row>
    <row r="87" spans="1:6" ht="60">
      <c r="A87" s="90"/>
      <c r="B87" s="30"/>
      <c r="C87" s="34" t="s">
        <v>179</v>
      </c>
      <c r="D87" s="35" t="s">
        <v>181</v>
      </c>
      <c r="E87" s="36"/>
      <c r="F87" s="36">
        <v>46000</v>
      </c>
    </row>
    <row r="88" spans="1:6" ht="10.5" customHeight="1">
      <c r="A88" s="90"/>
      <c r="B88" s="30"/>
      <c r="C88" s="31"/>
      <c r="D88" s="32"/>
      <c r="E88" s="33"/>
      <c r="F88" s="33"/>
    </row>
    <row r="89" spans="1:6" ht="36.75" customHeight="1">
      <c r="A89" s="90"/>
      <c r="B89" s="27" t="s">
        <v>206</v>
      </c>
      <c r="C89" s="160" t="s">
        <v>114</v>
      </c>
      <c r="D89" s="161"/>
      <c r="E89" s="29">
        <f>E91</f>
        <v>0</v>
      </c>
      <c r="F89" s="29">
        <f>F91+F93+F92</f>
        <v>44000</v>
      </c>
    </row>
    <row r="90" spans="1:6" ht="15">
      <c r="A90" s="90"/>
      <c r="B90" s="30"/>
      <c r="C90" s="31"/>
      <c r="D90" s="32"/>
      <c r="E90" s="33"/>
      <c r="F90" s="33"/>
    </row>
    <row r="91" spans="1:6" ht="30">
      <c r="A91" s="90"/>
      <c r="B91" s="30"/>
      <c r="C91" s="34" t="s">
        <v>151</v>
      </c>
      <c r="D91" s="38" t="s">
        <v>222</v>
      </c>
      <c r="E91" s="36"/>
      <c r="F91" s="36">
        <v>2000</v>
      </c>
    </row>
    <row r="92" spans="1:6" ht="45">
      <c r="A92" s="90"/>
      <c r="B92" s="30"/>
      <c r="C92" s="34" t="s">
        <v>120</v>
      </c>
      <c r="D92" s="38" t="s">
        <v>140</v>
      </c>
      <c r="E92" s="36"/>
      <c r="F92" s="36">
        <v>38000</v>
      </c>
    </row>
    <row r="93" spans="1:6" ht="18" customHeight="1">
      <c r="A93" s="90"/>
      <c r="B93" s="30"/>
      <c r="C93" s="37" t="s">
        <v>131</v>
      </c>
      <c r="D93" s="38" t="s">
        <v>3</v>
      </c>
      <c r="E93" s="39"/>
      <c r="F93" s="39">
        <v>4000</v>
      </c>
    </row>
    <row r="94" spans="1:6" ht="12" customHeight="1">
      <c r="A94" s="90"/>
      <c r="B94" s="30"/>
      <c r="C94" s="31"/>
      <c r="D94" s="32"/>
      <c r="E94" s="33"/>
      <c r="F94" s="33"/>
    </row>
    <row r="95" spans="1:6" s="99" customFormat="1" ht="23.25" customHeight="1">
      <c r="A95" s="91">
        <v>853</v>
      </c>
      <c r="B95" s="153" t="s">
        <v>223</v>
      </c>
      <c r="C95" s="154"/>
      <c r="D95" s="155"/>
      <c r="E95" s="98">
        <f>E96+E115</f>
        <v>200000</v>
      </c>
      <c r="F95" s="98">
        <f>F96</f>
        <v>138000</v>
      </c>
    </row>
    <row r="96" spans="1:6" ht="31.5" customHeight="1">
      <c r="A96" s="90"/>
      <c r="B96" s="28" t="s">
        <v>208</v>
      </c>
      <c r="C96" s="162" t="s">
        <v>211</v>
      </c>
      <c r="D96" s="163"/>
      <c r="E96" s="44">
        <f>E98</f>
        <v>138000</v>
      </c>
      <c r="F96" s="44">
        <f>SUM(F99:F113)</f>
        <v>138000</v>
      </c>
    </row>
    <row r="97" spans="1:6" ht="12" customHeight="1">
      <c r="A97" s="90"/>
      <c r="B97" s="78"/>
      <c r="C97" s="45"/>
      <c r="D97" s="46"/>
      <c r="E97" s="36"/>
      <c r="F97" s="36"/>
    </row>
    <row r="98" spans="1:6" ht="63.75" customHeight="1">
      <c r="A98" s="90"/>
      <c r="B98" s="30"/>
      <c r="C98" s="45" t="s">
        <v>123</v>
      </c>
      <c r="D98" s="38" t="s">
        <v>125</v>
      </c>
      <c r="E98" s="36">
        <v>138000</v>
      </c>
      <c r="F98" s="36"/>
    </row>
    <row r="99" spans="1:6" ht="18" customHeight="1">
      <c r="A99" s="90"/>
      <c r="B99" s="30"/>
      <c r="C99" s="47" t="s">
        <v>127</v>
      </c>
      <c r="D99" s="48" t="s">
        <v>23</v>
      </c>
      <c r="E99" s="39"/>
      <c r="F99" s="39">
        <v>44321</v>
      </c>
    </row>
    <row r="100" spans="1:6" ht="16.5" customHeight="1">
      <c r="A100" s="90"/>
      <c r="B100" s="30"/>
      <c r="C100" s="47" t="s">
        <v>40</v>
      </c>
      <c r="D100" s="48" t="s">
        <v>7</v>
      </c>
      <c r="E100" s="39"/>
      <c r="F100" s="39">
        <v>3520</v>
      </c>
    </row>
    <row r="101" spans="1:6" ht="26.25" customHeight="1">
      <c r="A101" s="90"/>
      <c r="B101" s="30"/>
      <c r="C101" s="47" t="s">
        <v>41</v>
      </c>
      <c r="D101" s="48" t="s">
        <v>113</v>
      </c>
      <c r="E101" s="39"/>
      <c r="F101" s="39">
        <v>10067</v>
      </c>
    </row>
    <row r="102" spans="1:6" ht="18" customHeight="1">
      <c r="A102" s="90"/>
      <c r="B102" s="30"/>
      <c r="C102" s="47" t="s">
        <v>42</v>
      </c>
      <c r="D102" s="48" t="s">
        <v>11</v>
      </c>
      <c r="E102" s="39"/>
      <c r="F102" s="39">
        <v>1613</v>
      </c>
    </row>
    <row r="103" spans="1:6" ht="19.5" customHeight="1">
      <c r="A103" s="90"/>
      <c r="B103" s="30"/>
      <c r="C103" s="47" t="s">
        <v>54</v>
      </c>
      <c r="D103" s="48" t="s">
        <v>55</v>
      </c>
      <c r="E103" s="39"/>
      <c r="F103" s="39">
        <v>58479</v>
      </c>
    </row>
    <row r="104" spans="1:6" ht="21.75" customHeight="1">
      <c r="A104" s="90"/>
      <c r="B104" s="30"/>
      <c r="C104" s="47" t="s">
        <v>128</v>
      </c>
      <c r="D104" s="48" t="s">
        <v>13</v>
      </c>
      <c r="E104" s="39"/>
      <c r="F104" s="39">
        <v>2083</v>
      </c>
    </row>
    <row r="105" spans="1:6" ht="20.25" customHeight="1">
      <c r="A105" s="90"/>
      <c r="B105" s="30"/>
      <c r="C105" s="47" t="s">
        <v>129</v>
      </c>
      <c r="D105" s="48" t="s">
        <v>15</v>
      </c>
      <c r="E105" s="39"/>
      <c r="F105" s="39">
        <v>4000</v>
      </c>
    </row>
    <row r="106" spans="1:6" ht="26.25" customHeight="1">
      <c r="A106" s="90"/>
      <c r="B106" s="30"/>
      <c r="C106" s="47" t="s">
        <v>130</v>
      </c>
      <c r="D106" s="48" t="s">
        <v>17</v>
      </c>
      <c r="E106" s="39"/>
      <c r="F106" s="39">
        <v>200</v>
      </c>
    </row>
    <row r="107" spans="1:6" ht="18" customHeight="1">
      <c r="A107" s="90"/>
      <c r="B107" s="30"/>
      <c r="C107" s="47" t="s">
        <v>29</v>
      </c>
      <c r="D107" s="48" t="s">
        <v>25</v>
      </c>
      <c r="E107" s="39"/>
      <c r="F107" s="39">
        <v>30</v>
      </c>
    </row>
    <row r="108" spans="1:6" ht="19.5" customHeight="1">
      <c r="A108" s="90"/>
      <c r="B108" s="30"/>
      <c r="C108" s="47" t="s">
        <v>131</v>
      </c>
      <c r="D108" s="48" t="s">
        <v>136</v>
      </c>
      <c r="E108" s="39"/>
      <c r="F108" s="39">
        <v>10000</v>
      </c>
    </row>
    <row r="109" spans="1:6" ht="35.25" customHeight="1">
      <c r="A109" s="90"/>
      <c r="B109" s="30"/>
      <c r="C109" s="47" t="s">
        <v>66</v>
      </c>
      <c r="D109" s="38" t="s">
        <v>68</v>
      </c>
      <c r="E109" s="39"/>
      <c r="F109" s="39">
        <v>650</v>
      </c>
    </row>
    <row r="110" spans="1:6" ht="20.25" customHeight="1">
      <c r="A110" s="90"/>
      <c r="B110" s="30"/>
      <c r="C110" s="45" t="s">
        <v>132</v>
      </c>
      <c r="D110" s="46" t="s">
        <v>226</v>
      </c>
      <c r="E110" s="36"/>
      <c r="F110" s="36">
        <v>100</v>
      </c>
    </row>
    <row r="111" spans="1:6" ht="20.25" customHeight="1">
      <c r="A111" s="90"/>
      <c r="B111" s="100"/>
      <c r="C111" s="47" t="s">
        <v>133</v>
      </c>
      <c r="D111" s="48" t="s">
        <v>227</v>
      </c>
      <c r="E111" s="39"/>
      <c r="F111" s="39">
        <v>436</v>
      </c>
    </row>
    <row r="112" spans="1:6" ht="30.75" customHeight="1">
      <c r="A112" s="90"/>
      <c r="B112" s="100"/>
      <c r="C112" s="47" t="s">
        <v>43</v>
      </c>
      <c r="D112" s="48" t="s">
        <v>228</v>
      </c>
      <c r="E112" s="39"/>
      <c r="F112" s="39">
        <v>2001</v>
      </c>
    </row>
    <row r="113" spans="1:6" ht="42.75" customHeight="1">
      <c r="A113" s="90"/>
      <c r="B113" s="100"/>
      <c r="C113" s="74" t="s">
        <v>70</v>
      </c>
      <c r="D113" s="42" t="s">
        <v>146</v>
      </c>
      <c r="E113" s="43"/>
      <c r="F113" s="43">
        <v>500</v>
      </c>
    </row>
    <row r="114" spans="1:6" ht="20.25" customHeight="1">
      <c r="A114" s="90"/>
      <c r="B114" s="100"/>
      <c r="C114" s="87"/>
      <c r="D114" s="88"/>
      <c r="E114" s="33"/>
      <c r="F114" s="33"/>
    </row>
    <row r="115" spans="1:9" ht="33" customHeight="1">
      <c r="A115" s="90"/>
      <c r="B115" s="28" t="s">
        <v>209</v>
      </c>
      <c r="C115" s="162" t="s">
        <v>210</v>
      </c>
      <c r="D115" s="163"/>
      <c r="E115" s="44">
        <f>E117</f>
        <v>62000</v>
      </c>
      <c r="F115" s="44"/>
      <c r="H115" s="49"/>
      <c r="I115" s="49"/>
    </row>
    <row r="116" spans="1:6" ht="13.5" customHeight="1">
      <c r="A116" s="90"/>
      <c r="B116" s="78"/>
      <c r="C116" s="45"/>
      <c r="D116" s="46"/>
      <c r="E116" s="36"/>
      <c r="F116" s="36"/>
    </row>
    <row r="117" spans="1:6" ht="16.5" customHeight="1">
      <c r="A117" s="90"/>
      <c r="B117" s="30"/>
      <c r="C117" s="45" t="s">
        <v>224</v>
      </c>
      <c r="D117" s="46" t="s">
        <v>225</v>
      </c>
      <c r="E117" s="36">
        <v>62000</v>
      </c>
      <c r="F117" s="36"/>
    </row>
    <row r="118" spans="1:6" ht="15" customHeight="1">
      <c r="A118" s="90"/>
      <c r="B118" s="30"/>
      <c r="C118" s="171"/>
      <c r="D118" s="172"/>
      <c r="E118" s="43"/>
      <c r="F118" s="77"/>
    </row>
    <row r="119" spans="1:6" ht="12.75">
      <c r="A119" s="140"/>
      <c r="B119" s="156" t="s">
        <v>506</v>
      </c>
      <c r="C119" s="156"/>
      <c r="D119" s="157"/>
      <c r="E119" s="173">
        <f>E3+E14+E95</f>
        <v>1531500</v>
      </c>
      <c r="F119" s="173">
        <f>F3+F14+F95</f>
        <v>10439987</v>
      </c>
    </row>
    <row r="120" spans="1:6" ht="12.75">
      <c r="A120" s="141"/>
      <c r="B120" s="156"/>
      <c r="C120" s="156"/>
      <c r="D120" s="157"/>
      <c r="E120" s="174"/>
      <c r="F120" s="174"/>
    </row>
  </sheetData>
  <mergeCells count="20">
    <mergeCell ref="C53:D53"/>
    <mergeCell ref="C58:D58"/>
    <mergeCell ref="C89:D89"/>
    <mergeCell ref="C43:D43"/>
    <mergeCell ref="C85:D85"/>
    <mergeCell ref="E119:E120"/>
    <mergeCell ref="F119:F120"/>
    <mergeCell ref="C115:D115"/>
    <mergeCell ref="A119:A120"/>
    <mergeCell ref="B119:D120"/>
    <mergeCell ref="B1:F1"/>
    <mergeCell ref="C4:D4"/>
    <mergeCell ref="C118:D118"/>
    <mergeCell ref="B3:D3"/>
    <mergeCell ref="B14:D14"/>
    <mergeCell ref="B95:D95"/>
    <mergeCell ref="C26:D26"/>
    <mergeCell ref="C38:D38"/>
    <mergeCell ref="C15:D15"/>
    <mergeCell ref="C96:D9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5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IV1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7.57421875" style="0" customWidth="1"/>
    <col min="4" max="4" width="37.8515625" style="0" customWidth="1"/>
    <col min="5" max="5" width="12.57421875" style="0" customWidth="1"/>
    <col min="6" max="6" width="12.28125" style="0" customWidth="1"/>
  </cols>
  <sheetData>
    <row r="1" spans="2:6" ht="39.75" customHeight="1">
      <c r="B1" s="144" t="s">
        <v>514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852</v>
      </c>
      <c r="B3" s="153" t="s">
        <v>174</v>
      </c>
      <c r="C3" s="154"/>
      <c r="D3" s="155"/>
      <c r="E3" s="98">
        <f>E4</f>
        <v>1138600</v>
      </c>
      <c r="F3" s="98">
        <f>F4</f>
        <v>1923086</v>
      </c>
    </row>
    <row r="4" spans="1:6" ht="15">
      <c r="A4" s="90"/>
      <c r="B4" s="27" t="s">
        <v>188</v>
      </c>
      <c r="C4" s="160" t="s">
        <v>189</v>
      </c>
      <c r="D4" s="161"/>
      <c r="E4" s="29">
        <f>E6+E7</f>
        <v>1138600</v>
      </c>
      <c r="F4" s="29">
        <f>SUM(F8:F32)</f>
        <v>1923086</v>
      </c>
    </row>
    <row r="5" spans="1:6" ht="15">
      <c r="A5" s="90"/>
      <c r="B5" s="30"/>
      <c r="C5" s="31"/>
      <c r="D5" s="32"/>
      <c r="E5" s="33"/>
      <c r="F5" s="33"/>
    </row>
    <row r="6" spans="1:6" ht="15">
      <c r="A6" s="90"/>
      <c r="B6" s="30"/>
      <c r="C6" s="31" t="s">
        <v>237</v>
      </c>
      <c r="D6" s="32" t="s">
        <v>238</v>
      </c>
      <c r="E6" s="33">
        <v>1135900</v>
      </c>
      <c r="F6" s="33"/>
    </row>
    <row r="7" spans="1:6" ht="15">
      <c r="A7" s="90"/>
      <c r="B7" s="30"/>
      <c r="C7" s="37" t="s">
        <v>124</v>
      </c>
      <c r="D7" s="38" t="s">
        <v>4</v>
      </c>
      <c r="E7" s="39">
        <v>2700</v>
      </c>
      <c r="F7" s="39"/>
    </row>
    <row r="8" spans="1:8" ht="31.5" customHeight="1">
      <c r="A8" s="90"/>
      <c r="B8" s="30"/>
      <c r="C8" s="37" t="s">
        <v>151</v>
      </c>
      <c r="D8" s="38" t="s">
        <v>216</v>
      </c>
      <c r="E8" s="39"/>
      <c r="F8" s="39">
        <v>3000</v>
      </c>
      <c r="H8" s="49"/>
    </row>
    <row r="9" spans="1:6" ht="22.5" customHeight="1">
      <c r="A9" s="90"/>
      <c r="B9" s="30"/>
      <c r="C9" s="37" t="s">
        <v>127</v>
      </c>
      <c r="D9" s="38" t="s">
        <v>23</v>
      </c>
      <c r="E9" s="39"/>
      <c r="F9" s="39">
        <v>960572</v>
      </c>
    </row>
    <row r="10" spans="1:6" ht="21.75" customHeight="1">
      <c r="A10" s="90"/>
      <c r="B10" s="30"/>
      <c r="C10" s="37" t="s">
        <v>40</v>
      </c>
      <c r="D10" s="38" t="s">
        <v>7</v>
      </c>
      <c r="E10" s="39"/>
      <c r="F10" s="39">
        <v>68000</v>
      </c>
    </row>
    <row r="11" spans="1:6" ht="22.5" customHeight="1">
      <c r="A11" s="90"/>
      <c r="B11" s="30"/>
      <c r="C11" s="37" t="s">
        <v>41</v>
      </c>
      <c r="D11" s="38" t="s">
        <v>113</v>
      </c>
      <c r="E11" s="39"/>
      <c r="F11" s="39">
        <v>158581</v>
      </c>
    </row>
    <row r="12" spans="1:6" ht="21.75" customHeight="1">
      <c r="A12" s="90"/>
      <c r="B12" s="30"/>
      <c r="C12" s="37" t="s">
        <v>42</v>
      </c>
      <c r="D12" s="38" t="s">
        <v>11</v>
      </c>
      <c r="E12" s="39"/>
      <c r="F12" s="39">
        <v>24937</v>
      </c>
    </row>
    <row r="13" spans="1:6" ht="19.5" customHeight="1">
      <c r="A13" s="90"/>
      <c r="B13" s="30"/>
      <c r="C13" s="37" t="s">
        <v>54</v>
      </c>
      <c r="D13" s="38" t="s">
        <v>55</v>
      </c>
      <c r="E13" s="39"/>
      <c r="F13" s="39">
        <v>5000</v>
      </c>
    </row>
    <row r="14" spans="1:6" ht="23.25" customHeight="1">
      <c r="A14" s="90"/>
      <c r="B14" s="30"/>
      <c r="C14" s="37" t="s">
        <v>128</v>
      </c>
      <c r="D14" s="38" t="s">
        <v>13</v>
      </c>
      <c r="E14" s="39"/>
      <c r="F14" s="39">
        <v>101400</v>
      </c>
    </row>
    <row r="15" spans="1:6" ht="23.25" customHeight="1">
      <c r="A15" s="90"/>
      <c r="B15" s="30"/>
      <c r="C15" s="37" t="s">
        <v>229</v>
      </c>
      <c r="D15" s="38" t="s">
        <v>232</v>
      </c>
      <c r="E15" s="39"/>
      <c r="F15" s="39">
        <v>218000</v>
      </c>
    </row>
    <row r="16" spans="1:6" ht="33.75" customHeight="1">
      <c r="A16" s="90"/>
      <c r="B16" s="30"/>
      <c r="C16" s="37" t="s">
        <v>230</v>
      </c>
      <c r="D16" s="38" t="s">
        <v>233</v>
      </c>
      <c r="E16" s="39"/>
      <c r="F16" s="39">
        <v>35000</v>
      </c>
    </row>
    <row r="17" spans="1:6" ht="19.5" customHeight="1">
      <c r="A17" s="90"/>
      <c r="B17" s="30"/>
      <c r="C17" s="37" t="s">
        <v>129</v>
      </c>
      <c r="D17" s="38" t="s">
        <v>15</v>
      </c>
      <c r="E17" s="39"/>
      <c r="F17" s="39">
        <v>140000</v>
      </c>
    </row>
    <row r="18" spans="1:6" ht="17.25" customHeight="1">
      <c r="A18" s="90"/>
      <c r="B18" s="30"/>
      <c r="C18" s="37" t="s">
        <v>130</v>
      </c>
      <c r="D18" s="38" t="s">
        <v>17</v>
      </c>
      <c r="E18" s="39"/>
      <c r="F18" s="39">
        <v>30000</v>
      </c>
    </row>
    <row r="19" spans="1:6" ht="21" customHeight="1">
      <c r="A19" s="90"/>
      <c r="B19" s="30"/>
      <c r="C19" s="40" t="s">
        <v>29</v>
      </c>
      <c r="D19" s="38" t="s">
        <v>25</v>
      </c>
      <c r="E19" s="39"/>
      <c r="F19" s="39">
        <v>12000</v>
      </c>
    </row>
    <row r="20" spans="1:6" ht="24" customHeight="1">
      <c r="A20" s="90"/>
      <c r="B20" s="30"/>
      <c r="C20" s="40" t="s">
        <v>131</v>
      </c>
      <c r="D20" s="38" t="s">
        <v>136</v>
      </c>
      <c r="E20" s="39"/>
      <c r="F20" s="39">
        <v>85000</v>
      </c>
    </row>
    <row r="21" spans="1:6" ht="21.75" customHeight="1">
      <c r="A21" s="90"/>
      <c r="B21" s="30"/>
      <c r="C21" s="40" t="s">
        <v>53</v>
      </c>
      <c r="D21" s="38" t="s">
        <v>58</v>
      </c>
      <c r="E21" s="39"/>
      <c r="F21" s="39">
        <v>768</v>
      </c>
    </row>
    <row r="22" spans="1:6" ht="33.75" customHeight="1">
      <c r="A22" s="90"/>
      <c r="B22" s="30"/>
      <c r="C22" s="37" t="s">
        <v>65</v>
      </c>
      <c r="D22" s="38" t="s">
        <v>67</v>
      </c>
      <c r="E22" s="39"/>
      <c r="F22" s="39">
        <v>3500</v>
      </c>
    </row>
    <row r="23" spans="1:6" ht="32.25" customHeight="1">
      <c r="A23" s="90"/>
      <c r="B23" s="30"/>
      <c r="C23" s="37" t="s">
        <v>66</v>
      </c>
      <c r="D23" s="38" t="s">
        <v>68</v>
      </c>
      <c r="E23" s="39"/>
      <c r="F23" s="39">
        <v>4000</v>
      </c>
    </row>
    <row r="24" spans="1:6" ht="32.25" customHeight="1">
      <c r="A24" s="90"/>
      <c r="B24" s="30"/>
      <c r="C24" s="37" t="s">
        <v>231</v>
      </c>
      <c r="D24" s="38" t="s">
        <v>234</v>
      </c>
      <c r="E24" s="39"/>
      <c r="F24" s="39">
        <v>1000</v>
      </c>
    </row>
    <row r="25" spans="1:6" ht="21" customHeight="1">
      <c r="A25" s="90"/>
      <c r="B25" s="30"/>
      <c r="C25" s="37" t="s">
        <v>132</v>
      </c>
      <c r="D25" s="38" t="s">
        <v>137</v>
      </c>
      <c r="E25" s="39"/>
      <c r="F25" s="39">
        <v>1700</v>
      </c>
    </row>
    <row r="26" spans="1:6" ht="21" customHeight="1">
      <c r="A26" s="90"/>
      <c r="B26" s="30"/>
      <c r="C26" s="37" t="s">
        <v>56</v>
      </c>
      <c r="D26" s="38" t="s">
        <v>235</v>
      </c>
      <c r="E26" s="39"/>
      <c r="F26" s="39">
        <v>1000</v>
      </c>
    </row>
    <row r="27" spans="1:6" ht="24" customHeight="1">
      <c r="A27" s="90"/>
      <c r="B27" s="30"/>
      <c r="C27" s="37" t="s">
        <v>133</v>
      </c>
      <c r="D27" s="38" t="s">
        <v>21</v>
      </c>
      <c r="E27" s="39"/>
      <c r="F27" s="39">
        <v>4000</v>
      </c>
    </row>
    <row r="28" spans="1:6" ht="32.25" customHeight="1">
      <c r="A28" s="90"/>
      <c r="B28" s="30"/>
      <c r="C28" s="41" t="s">
        <v>43</v>
      </c>
      <c r="D28" s="42" t="s">
        <v>138</v>
      </c>
      <c r="E28" s="43"/>
      <c r="F28" s="43">
        <v>51000</v>
      </c>
    </row>
    <row r="29" spans="1:6" ht="33.75" customHeight="1">
      <c r="A29" s="90"/>
      <c r="B29" s="30"/>
      <c r="C29" s="37" t="s">
        <v>214</v>
      </c>
      <c r="D29" s="38" t="s">
        <v>236</v>
      </c>
      <c r="E29" s="39"/>
      <c r="F29" s="39">
        <v>28</v>
      </c>
    </row>
    <row r="30" spans="1:6" ht="33" customHeight="1">
      <c r="A30" s="90"/>
      <c r="B30" s="30"/>
      <c r="C30" s="31" t="s">
        <v>75</v>
      </c>
      <c r="D30" s="32" t="s">
        <v>76</v>
      </c>
      <c r="E30" s="33"/>
      <c r="F30" s="33">
        <v>4100</v>
      </c>
    </row>
    <row r="31" spans="1:6" ht="36" customHeight="1">
      <c r="A31" s="90"/>
      <c r="B31" s="30"/>
      <c r="C31" s="31" t="s">
        <v>70</v>
      </c>
      <c r="D31" s="32" t="s">
        <v>146</v>
      </c>
      <c r="E31" s="33"/>
      <c r="F31" s="33">
        <v>2000</v>
      </c>
    </row>
    <row r="32" spans="1:6" ht="31.5" customHeight="1">
      <c r="A32" s="90"/>
      <c r="B32" s="30"/>
      <c r="C32" s="47" t="s">
        <v>69</v>
      </c>
      <c r="D32" s="48" t="s">
        <v>72</v>
      </c>
      <c r="E32" s="39"/>
      <c r="F32" s="39">
        <v>8500</v>
      </c>
    </row>
    <row r="33" spans="1:6" ht="12.75" customHeight="1">
      <c r="A33" s="90"/>
      <c r="B33" s="79"/>
      <c r="C33" s="52"/>
      <c r="D33" s="50"/>
      <c r="E33" s="51"/>
      <c r="F33" s="51"/>
    </row>
    <row r="34" spans="1:6" ht="12.75">
      <c r="A34" s="140"/>
      <c r="B34" s="145" t="s">
        <v>507</v>
      </c>
      <c r="C34" s="145"/>
      <c r="D34" s="146"/>
      <c r="E34" s="158">
        <f>E4</f>
        <v>1138600</v>
      </c>
      <c r="F34" s="170">
        <f>F4</f>
        <v>1923086</v>
      </c>
    </row>
    <row r="35" spans="1:6" ht="12.75">
      <c r="A35" s="141"/>
      <c r="B35" s="147"/>
      <c r="C35" s="147"/>
      <c r="D35" s="148"/>
      <c r="E35" s="159"/>
      <c r="F35" s="148"/>
    </row>
  </sheetData>
  <mergeCells count="7">
    <mergeCell ref="A34:A35"/>
    <mergeCell ref="C4:D4"/>
    <mergeCell ref="B1:F1"/>
    <mergeCell ref="B34:D35"/>
    <mergeCell ref="E34:E35"/>
    <mergeCell ref="F34:F35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IV1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7.57421875" style="0" customWidth="1"/>
    <col min="4" max="4" width="37.8515625" style="0" customWidth="1"/>
    <col min="5" max="5" width="12.421875" style="0" customWidth="1"/>
    <col min="6" max="6" width="12.28125" style="0" customWidth="1"/>
  </cols>
  <sheetData>
    <row r="1" spans="2:6" ht="39.75" customHeight="1">
      <c r="B1" s="144" t="s">
        <v>515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852</v>
      </c>
      <c r="B3" s="153" t="s">
        <v>174</v>
      </c>
      <c r="C3" s="154"/>
      <c r="D3" s="155"/>
      <c r="E3" s="98">
        <f>E4</f>
        <v>369130</v>
      </c>
      <c r="F3" s="98">
        <f>F4</f>
        <v>1176014</v>
      </c>
    </row>
    <row r="4" spans="1:6" ht="15">
      <c r="A4" s="90"/>
      <c r="B4" s="27" t="s">
        <v>188</v>
      </c>
      <c r="C4" s="160" t="s">
        <v>189</v>
      </c>
      <c r="D4" s="161"/>
      <c r="E4" s="29">
        <f>E6+E7</f>
        <v>369130</v>
      </c>
      <c r="F4" s="29">
        <f>SUM(F8:F29)</f>
        <v>1176014</v>
      </c>
    </row>
    <row r="5" spans="1:6" ht="15">
      <c r="A5" s="90"/>
      <c r="B5" s="30"/>
      <c r="C5" s="31"/>
      <c r="D5" s="32"/>
      <c r="E5" s="33"/>
      <c r="F5" s="33"/>
    </row>
    <row r="6" spans="1:6" ht="15">
      <c r="A6" s="90"/>
      <c r="B6" s="30"/>
      <c r="C6" s="31" t="s">
        <v>237</v>
      </c>
      <c r="D6" s="32" t="s">
        <v>238</v>
      </c>
      <c r="E6" s="33">
        <v>368030</v>
      </c>
      <c r="F6" s="33"/>
    </row>
    <row r="7" spans="1:6" ht="15">
      <c r="A7" s="90"/>
      <c r="B7" s="30"/>
      <c r="C7" s="37" t="s">
        <v>124</v>
      </c>
      <c r="D7" s="38" t="s">
        <v>4</v>
      </c>
      <c r="E7" s="39">
        <v>1100</v>
      </c>
      <c r="F7" s="39"/>
    </row>
    <row r="8" spans="1:6" ht="22.5" customHeight="1">
      <c r="A8" s="90"/>
      <c r="B8" s="30"/>
      <c r="C8" s="37" t="s">
        <v>127</v>
      </c>
      <c r="D8" s="38" t="s">
        <v>23</v>
      </c>
      <c r="E8" s="39"/>
      <c r="F8" s="39">
        <v>722014</v>
      </c>
    </row>
    <row r="9" spans="1:6" ht="21.75" customHeight="1">
      <c r="A9" s="90"/>
      <c r="B9" s="30"/>
      <c r="C9" s="37" t="s">
        <v>40</v>
      </c>
      <c r="D9" s="38" t="s">
        <v>7</v>
      </c>
      <c r="E9" s="39"/>
      <c r="F9" s="39">
        <v>55000</v>
      </c>
    </row>
    <row r="10" spans="1:6" ht="22.5" customHeight="1">
      <c r="A10" s="90"/>
      <c r="B10" s="30"/>
      <c r="C10" s="37" t="s">
        <v>41</v>
      </c>
      <c r="D10" s="38" t="s">
        <v>113</v>
      </c>
      <c r="E10" s="39"/>
      <c r="F10" s="39">
        <v>119466</v>
      </c>
    </row>
    <row r="11" spans="1:6" ht="21.75" customHeight="1">
      <c r="A11" s="90"/>
      <c r="B11" s="30"/>
      <c r="C11" s="37" t="s">
        <v>42</v>
      </c>
      <c r="D11" s="38" t="s">
        <v>11</v>
      </c>
      <c r="E11" s="39"/>
      <c r="F11" s="39">
        <v>18786</v>
      </c>
    </row>
    <row r="12" spans="1:6" ht="23.25" customHeight="1">
      <c r="A12" s="90"/>
      <c r="B12" s="30"/>
      <c r="C12" s="37" t="s">
        <v>128</v>
      </c>
      <c r="D12" s="38" t="s">
        <v>13</v>
      </c>
      <c r="E12" s="39"/>
      <c r="F12" s="39">
        <v>44773</v>
      </c>
    </row>
    <row r="13" spans="1:6" ht="23.25" customHeight="1">
      <c r="A13" s="90"/>
      <c r="B13" s="30"/>
      <c r="C13" s="37" t="s">
        <v>229</v>
      </c>
      <c r="D13" s="38" t="s">
        <v>232</v>
      </c>
      <c r="E13" s="39"/>
      <c r="F13" s="39">
        <v>72927</v>
      </c>
    </row>
    <row r="14" spans="1:6" ht="33.75" customHeight="1">
      <c r="A14" s="90"/>
      <c r="B14" s="30"/>
      <c r="C14" s="37" t="s">
        <v>230</v>
      </c>
      <c r="D14" s="38" t="s">
        <v>233</v>
      </c>
      <c r="E14" s="39"/>
      <c r="F14" s="39">
        <v>10000</v>
      </c>
    </row>
    <row r="15" spans="1:6" ht="19.5" customHeight="1">
      <c r="A15" s="90"/>
      <c r="B15" s="30"/>
      <c r="C15" s="37" t="s">
        <v>129</v>
      </c>
      <c r="D15" s="38" t="s">
        <v>15</v>
      </c>
      <c r="E15" s="39"/>
      <c r="F15" s="39">
        <v>24000</v>
      </c>
    </row>
    <row r="16" spans="1:6" ht="17.25" customHeight="1">
      <c r="A16" s="90"/>
      <c r="B16" s="30"/>
      <c r="C16" s="37" t="s">
        <v>130</v>
      </c>
      <c r="D16" s="38" t="s">
        <v>17</v>
      </c>
      <c r="E16" s="39"/>
      <c r="F16" s="39">
        <v>15000</v>
      </c>
    </row>
    <row r="17" spans="1:6" ht="21" customHeight="1">
      <c r="A17" s="90"/>
      <c r="B17" s="30"/>
      <c r="C17" s="40" t="s">
        <v>29</v>
      </c>
      <c r="D17" s="38" t="s">
        <v>25</v>
      </c>
      <c r="E17" s="39"/>
      <c r="F17" s="39">
        <v>7825</v>
      </c>
    </row>
    <row r="18" spans="1:6" ht="24" customHeight="1">
      <c r="A18" s="90"/>
      <c r="B18" s="30"/>
      <c r="C18" s="40" t="s">
        <v>131</v>
      </c>
      <c r="D18" s="38" t="s">
        <v>136</v>
      </c>
      <c r="E18" s="39"/>
      <c r="F18" s="39">
        <v>15000</v>
      </c>
    </row>
    <row r="19" spans="1:6" ht="21.75" customHeight="1">
      <c r="A19" s="90"/>
      <c r="B19" s="30"/>
      <c r="C19" s="40" t="s">
        <v>53</v>
      </c>
      <c r="D19" s="38" t="s">
        <v>58</v>
      </c>
      <c r="E19" s="39"/>
      <c r="F19" s="39">
        <v>1200</v>
      </c>
    </row>
    <row r="20" spans="1:6" ht="33.75" customHeight="1">
      <c r="A20" s="90"/>
      <c r="B20" s="30"/>
      <c r="C20" s="37" t="s">
        <v>65</v>
      </c>
      <c r="D20" s="38" t="s">
        <v>67</v>
      </c>
      <c r="E20" s="39"/>
      <c r="F20" s="39">
        <v>8400</v>
      </c>
    </row>
    <row r="21" spans="1:6" ht="32.25" customHeight="1">
      <c r="A21" s="90"/>
      <c r="B21" s="30"/>
      <c r="C21" s="37" t="s">
        <v>66</v>
      </c>
      <c r="D21" s="38" t="s">
        <v>68</v>
      </c>
      <c r="E21" s="39"/>
      <c r="F21" s="39">
        <v>4400</v>
      </c>
    </row>
    <row r="22" spans="1:6" ht="21" customHeight="1">
      <c r="A22" s="90"/>
      <c r="B22" s="30"/>
      <c r="C22" s="37" t="s">
        <v>132</v>
      </c>
      <c r="D22" s="38" t="s">
        <v>137</v>
      </c>
      <c r="E22" s="39"/>
      <c r="F22" s="39">
        <v>5000</v>
      </c>
    </row>
    <row r="23" spans="1:6" ht="24" customHeight="1">
      <c r="A23" s="90"/>
      <c r="B23" s="30"/>
      <c r="C23" s="37" t="s">
        <v>133</v>
      </c>
      <c r="D23" s="38" t="s">
        <v>21</v>
      </c>
      <c r="E23" s="39"/>
      <c r="F23" s="39">
        <v>2258</v>
      </c>
    </row>
    <row r="24" spans="1:6" ht="32.25" customHeight="1">
      <c r="A24" s="90"/>
      <c r="B24" s="30"/>
      <c r="C24" s="41" t="s">
        <v>43</v>
      </c>
      <c r="D24" s="42" t="s">
        <v>138</v>
      </c>
      <c r="E24" s="43"/>
      <c r="F24" s="43">
        <v>34100</v>
      </c>
    </row>
    <row r="25" spans="1:6" ht="22.5" customHeight="1">
      <c r="A25" s="90"/>
      <c r="B25" s="30"/>
      <c r="C25" s="41" t="s">
        <v>159</v>
      </c>
      <c r="D25" s="42" t="s">
        <v>26</v>
      </c>
      <c r="E25" s="43"/>
      <c r="F25" s="43">
        <v>7200</v>
      </c>
    </row>
    <row r="26" spans="1:6" ht="33.75" customHeight="1">
      <c r="A26" s="90"/>
      <c r="B26" s="30"/>
      <c r="C26" s="37" t="s">
        <v>214</v>
      </c>
      <c r="D26" s="38" t="s">
        <v>236</v>
      </c>
      <c r="E26" s="39"/>
      <c r="F26" s="39">
        <v>165</v>
      </c>
    </row>
    <row r="27" spans="1:6" ht="33" customHeight="1">
      <c r="A27" s="90"/>
      <c r="B27" s="30"/>
      <c r="C27" s="37" t="s">
        <v>75</v>
      </c>
      <c r="D27" s="38" t="s">
        <v>76</v>
      </c>
      <c r="E27" s="39"/>
      <c r="F27" s="39">
        <v>6000</v>
      </c>
    </row>
    <row r="28" spans="1:6" ht="36" customHeight="1">
      <c r="A28" s="119"/>
      <c r="B28" s="79"/>
      <c r="C28" s="104" t="s">
        <v>70</v>
      </c>
      <c r="D28" s="105" t="s">
        <v>146</v>
      </c>
      <c r="E28" s="51"/>
      <c r="F28" s="51">
        <v>500</v>
      </c>
    </row>
    <row r="29" spans="1:6" ht="31.5" customHeight="1">
      <c r="A29" s="89"/>
      <c r="B29" s="78"/>
      <c r="C29" s="188" t="s">
        <v>69</v>
      </c>
      <c r="D29" s="189" t="s">
        <v>72</v>
      </c>
      <c r="E29" s="139"/>
      <c r="F29" s="139">
        <v>2000</v>
      </c>
    </row>
    <row r="30" spans="1:6" ht="12.75" customHeight="1">
      <c r="A30" s="90"/>
      <c r="B30" s="79"/>
      <c r="C30" s="52"/>
      <c r="D30" s="50"/>
      <c r="E30" s="51"/>
      <c r="F30" s="51"/>
    </row>
    <row r="31" spans="1:6" ht="12.75">
      <c r="A31" s="140"/>
      <c r="B31" s="145" t="s">
        <v>507</v>
      </c>
      <c r="C31" s="145"/>
      <c r="D31" s="146"/>
      <c r="E31" s="158">
        <f>E4</f>
        <v>369130</v>
      </c>
      <c r="F31" s="170">
        <f>F4</f>
        <v>1176014</v>
      </c>
    </row>
    <row r="32" spans="1:6" ht="12.75">
      <c r="A32" s="141"/>
      <c r="B32" s="147"/>
      <c r="C32" s="147"/>
      <c r="D32" s="148"/>
      <c r="E32" s="159"/>
      <c r="F32" s="148"/>
    </row>
  </sheetData>
  <mergeCells count="7">
    <mergeCell ref="A31:A32"/>
    <mergeCell ref="C4:D4"/>
    <mergeCell ref="B1:F1"/>
    <mergeCell ref="B31:D32"/>
    <mergeCell ref="E31:E32"/>
    <mergeCell ref="F31:F3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V1"/>
    </sheetView>
  </sheetViews>
  <sheetFormatPr defaultColWidth="9.140625" defaultRowHeight="12.75"/>
  <cols>
    <col min="1" max="1" width="7.421875" style="0" customWidth="1"/>
    <col min="2" max="2" width="7.8515625" style="0" customWidth="1"/>
    <col min="3" max="3" width="6.8515625" style="0" customWidth="1"/>
    <col min="4" max="4" width="37.8515625" style="0" customWidth="1"/>
    <col min="5" max="5" width="13.28125" style="0" customWidth="1"/>
    <col min="6" max="6" width="12.28125" style="0" customWidth="1"/>
  </cols>
  <sheetData>
    <row r="1" spans="2:6" ht="39.75" customHeight="1">
      <c r="B1" s="144" t="s">
        <v>516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852</v>
      </c>
      <c r="B3" s="153" t="s">
        <v>174</v>
      </c>
      <c r="C3" s="154"/>
      <c r="D3" s="155"/>
      <c r="E3" s="98">
        <f>E4</f>
        <v>1506220</v>
      </c>
      <c r="F3" s="98">
        <f>F4</f>
        <v>4602867</v>
      </c>
    </row>
    <row r="4" spans="1:6" ht="15">
      <c r="A4" s="90"/>
      <c r="B4" s="27" t="s">
        <v>188</v>
      </c>
      <c r="C4" s="160" t="s">
        <v>189</v>
      </c>
      <c r="D4" s="161"/>
      <c r="E4" s="29">
        <f>E6+E7+E8</f>
        <v>1506220</v>
      </c>
      <c r="F4" s="29">
        <f>SUM(F9:F34)</f>
        <v>4602867</v>
      </c>
    </row>
    <row r="5" spans="1:6" ht="15">
      <c r="A5" s="90"/>
      <c r="B5" s="30"/>
      <c r="C5" s="31"/>
      <c r="D5" s="32"/>
      <c r="E5" s="33"/>
      <c r="F5" s="33"/>
    </row>
    <row r="6" spans="1:6" ht="15">
      <c r="A6" s="90"/>
      <c r="B6" s="30"/>
      <c r="C6" s="31" t="s">
        <v>237</v>
      </c>
      <c r="D6" s="32" t="s">
        <v>238</v>
      </c>
      <c r="E6" s="33">
        <v>1502000</v>
      </c>
      <c r="F6" s="33"/>
    </row>
    <row r="7" spans="1:6" ht="15">
      <c r="A7" s="90"/>
      <c r="B7" s="30"/>
      <c r="C7" s="37" t="s">
        <v>124</v>
      </c>
      <c r="D7" s="38" t="s">
        <v>4</v>
      </c>
      <c r="E7" s="39">
        <v>2300</v>
      </c>
      <c r="F7" s="39"/>
    </row>
    <row r="8" spans="1:6" ht="15">
      <c r="A8" s="90"/>
      <c r="B8" s="30"/>
      <c r="C8" s="37" t="s">
        <v>224</v>
      </c>
      <c r="D8" s="38" t="s">
        <v>225</v>
      </c>
      <c r="E8" s="39">
        <v>1920</v>
      </c>
      <c r="F8" s="39"/>
    </row>
    <row r="9" spans="1:8" ht="31.5" customHeight="1">
      <c r="A9" s="90"/>
      <c r="B9" s="30"/>
      <c r="C9" s="37" t="s">
        <v>151</v>
      </c>
      <c r="D9" s="38" t="s">
        <v>216</v>
      </c>
      <c r="E9" s="39"/>
      <c r="F9" s="39">
        <v>15000</v>
      </c>
      <c r="H9" s="49"/>
    </row>
    <row r="10" spans="1:6" ht="22.5" customHeight="1">
      <c r="A10" s="90"/>
      <c r="B10" s="30"/>
      <c r="C10" s="37" t="s">
        <v>127</v>
      </c>
      <c r="D10" s="38" t="s">
        <v>23</v>
      </c>
      <c r="E10" s="39"/>
      <c r="F10" s="39">
        <v>2582690</v>
      </c>
    </row>
    <row r="11" spans="1:6" ht="21.75" customHeight="1">
      <c r="A11" s="90"/>
      <c r="B11" s="30"/>
      <c r="C11" s="37" t="s">
        <v>40</v>
      </c>
      <c r="D11" s="38" t="s">
        <v>7</v>
      </c>
      <c r="E11" s="39"/>
      <c r="F11" s="39">
        <v>188000</v>
      </c>
    </row>
    <row r="12" spans="1:6" ht="22.5" customHeight="1">
      <c r="A12" s="90"/>
      <c r="B12" s="30"/>
      <c r="C12" s="37" t="s">
        <v>41</v>
      </c>
      <c r="D12" s="38" t="s">
        <v>113</v>
      </c>
      <c r="E12" s="39"/>
      <c r="F12" s="39">
        <v>431197</v>
      </c>
    </row>
    <row r="13" spans="1:6" ht="21.75" customHeight="1">
      <c r="A13" s="90"/>
      <c r="B13" s="30"/>
      <c r="C13" s="37" t="s">
        <v>42</v>
      </c>
      <c r="D13" s="38" t="s">
        <v>11</v>
      </c>
      <c r="E13" s="39"/>
      <c r="F13" s="39">
        <v>67160</v>
      </c>
    </row>
    <row r="14" spans="1:6" ht="19.5" customHeight="1">
      <c r="A14" s="90"/>
      <c r="B14" s="30"/>
      <c r="C14" s="37" t="s">
        <v>54</v>
      </c>
      <c r="D14" s="38" t="s">
        <v>55</v>
      </c>
      <c r="E14" s="39"/>
      <c r="F14" s="39">
        <v>10920</v>
      </c>
    </row>
    <row r="15" spans="1:6" ht="23.25" customHeight="1">
      <c r="A15" s="90"/>
      <c r="B15" s="30"/>
      <c r="C15" s="37" t="s">
        <v>128</v>
      </c>
      <c r="D15" s="38" t="s">
        <v>13</v>
      </c>
      <c r="E15" s="39"/>
      <c r="F15" s="39">
        <v>130000</v>
      </c>
    </row>
    <row r="16" spans="1:6" ht="23.25" customHeight="1">
      <c r="A16" s="90"/>
      <c r="B16" s="30"/>
      <c r="C16" s="37" t="s">
        <v>229</v>
      </c>
      <c r="D16" s="38" t="s">
        <v>232</v>
      </c>
      <c r="E16" s="39"/>
      <c r="F16" s="39">
        <v>388400</v>
      </c>
    </row>
    <row r="17" spans="1:6" ht="33.75" customHeight="1">
      <c r="A17" s="90"/>
      <c r="B17" s="30"/>
      <c r="C17" s="37" t="s">
        <v>230</v>
      </c>
      <c r="D17" s="38" t="s">
        <v>233</v>
      </c>
      <c r="E17" s="39"/>
      <c r="F17" s="39">
        <v>50000</v>
      </c>
    </row>
    <row r="18" spans="1:6" ht="19.5" customHeight="1">
      <c r="A18" s="90"/>
      <c r="B18" s="30"/>
      <c r="C18" s="37" t="s">
        <v>129</v>
      </c>
      <c r="D18" s="38" t="s">
        <v>15</v>
      </c>
      <c r="E18" s="39"/>
      <c r="F18" s="39">
        <v>300000</v>
      </c>
    </row>
    <row r="19" spans="1:6" ht="17.25" customHeight="1">
      <c r="A19" s="90"/>
      <c r="B19" s="30"/>
      <c r="C19" s="37" t="s">
        <v>130</v>
      </c>
      <c r="D19" s="38" t="s">
        <v>17</v>
      </c>
      <c r="E19" s="39"/>
      <c r="F19" s="39">
        <v>100000</v>
      </c>
    </row>
    <row r="20" spans="1:6" ht="21" customHeight="1">
      <c r="A20" s="90"/>
      <c r="B20" s="30"/>
      <c r="C20" s="40" t="s">
        <v>29</v>
      </c>
      <c r="D20" s="38" t="s">
        <v>25</v>
      </c>
      <c r="E20" s="39"/>
      <c r="F20" s="39">
        <v>13000</v>
      </c>
    </row>
    <row r="21" spans="1:6" ht="24" customHeight="1">
      <c r="A21" s="90"/>
      <c r="B21" s="30"/>
      <c r="C21" s="40" t="s">
        <v>131</v>
      </c>
      <c r="D21" s="38" t="s">
        <v>136</v>
      </c>
      <c r="E21" s="39"/>
      <c r="F21" s="39">
        <v>70000</v>
      </c>
    </row>
    <row r="22" spans="1:6" ht="59.25" customHeight="1">
      <c r="A22" s="90"/>
      <c r="B22" s="30"/>
      <c r="C22" s="40" t="s">
        <v>239</v>
      </c>
      <c r="D22" s="38" t="s">
        <v>240</v>
      </c>
      <c r="E22" s="39"/>
      <c r="F22" s="39">
        <v>60000</v>
      </c>
    </row>
    <row r="23" spans="1:6" ht="21.75" customHeight="1">
      <c r="A23" s="90"/>
      <c r="B23" s="30"/>
      <c r="C23" s="40" t="s">
        <v>53</v>
      </c>
      <c r="D23" s="38" t="s">
        <v>58</v>
      </c>
      <c r="E23" s="39"/>
      <c r="F23" s="39">
        <v>2000</v>
      </c>
    </row>
    <row r="24" spans="1:6" ht="33.75" customHeight="1">
      <c r="A24" s="90"/>
      <c r="B24" s="30"/>
      <c r="C24" s="37" t="s">
        <v>65</v>
      </c>
      <c r="D24" s="38" t="s">
        <v>67</v>
      </c>
      <c r="E24" s="39"/>
      <c r="F24" s="39">
        <v>3600</v>
      </c>
    </row>
    <row r="25" spans="1:6" ht="32.25" customHeight="1">
      <c r="A25" s="90"/>
      <c r="B25" s="30"/>
      <c r="C25" s="37" t="s">
        <v>66</v>
      </c>
      <c r="D25" s="38" t="s">
        <v>68</v>
      </c>
      <c r="E25" s="39"/>
      <c r="F25" s="39">
        <v>4500</v>
      </c>
    </row>
    <row r="26" spans="1:6" ht="32.25" customHeight="1">
      <c r="A26" s="90"/>
      <c r="B26" s="30"/>
      <c r="C26" s="37" t="s">
        <v>231</v>
      </c>
      <c r="D26" s="38" t="s">
        <v>234</v>
      </c>
      <c r="E26" s="39"/>
      <c r="F26" s="39">
        <v>1000</v>
      </c>
    </row>
    <row r="27" spans="1:6" ht="21" customHeight="1">
      <c r="A27" s="90"/>
      <c r="B27" s="30"/>
      <c r="C27" s="37" t="s">
        <v>132</v>
      </c>
      <c r="D27" s="38" t="s">
        <v>137</v>
      </c>
      <c r="E27" s="39"/>
      <c r="F27" s="39">
        <v>3100</v>
      </c>
    </row>
    <row r="28" spans="1:6" ht="24" customHeight="1">
      <c r="A28" s="119"/>
      <c r="B28" s="79"/>
      <c r="C28" s="104" t="s">
        <v>133</v>
      </c>
      <c r="D28" s="105" t="s">
        <v>21</v>
      </c>
      <c r="E28" s="51"/>
      <c r="F28" s="51">
        <v>14000</v>
      </c>
    </row>
    <row r="29" spans="1:6" ht="32.25" customHeight="1">
      <c r="A29" s="89"/>
      <c r="B29" s="78"/>
      <c r="C29" s="190" t="s">
        <v>43</v>
      </c>
      <c r="D29" s="191" t="s">
        <v>138</v>
      </c>
      <c r="E29" s="192"/>
      <c r="F29" s="192">
        <v>151200</v>
      </c>
    </row>
    <row r="30" spans="1:6" ht="22.5" customHeight="1">
      <c r="A30" s="90"/>
      <c r="B30" s="30"/>
      <c r="C30" s="41" t="s">
        <v>159</v>
      </c>
      <c r="D30" s="42" t="s">
        <v>26</v>
      </c>
      <c r="E30" s="43"/>
      <c r="F30" s="43">
        <v>8000</v>
      </c>
    </row>
    <row r="31" spans="1:6" ht="33.75" customHeight="1">
      <c r="A31" s="90"/>
      <c r="B31" s="30"/>
      <c r="C31" s="37" t="s">
        <v>214</v>
      </c>
      <c r="D31" s="38" t="s">
        <v>236</v>
      </c>
      <c r="E31" s="39"/>
      <c r="F31" s="39">
        <v>1600</v>
      </c>
    </row>
    <row r="32" spans="1:6" ht="33" customHeight="1">
      <c r="A32" s="90"/>
      <c r="B32" s="30"/>
      <c r="C32" s="31" t="s">
        <v>75</v>
      </c>
      <c r="D32" s="32" t="s">
        <v>76</v>
      </c>
      <c r="E32" s="33"/>
      <c r="F32" s="33">
        <v>3000</v>
      </c>
    </row>
    <row r="33" spans="1:6" ht="36" customHeight="1">
      <c r="A33" s="90"/>
      <c r="B33" s="30"/>
      <c r="C33" s="31" t="s">
        <v>70</v>
      </c>
      <c r="D33" s="32" t="s">
        <v>146</v>
      </c>
      <c r="E33" s="33"/>
      <c r="F33" s="33">
        <v>2500</v>
      </c>
    </row>
    <row r="34" spans="1:6" ht="31.5" customHeight="1">
      <c r="A34" s="90"/>
      <c r="B34" s="30"/>
      <c r="C34" s="47" t="s">
        <v>69</v>
      </c>
      <c r="D34" s="48" t="s">
        <v>72</v>
      </c>
      <c r="E34" s="39"/>
      <c r="F34" s="39">
        <v>2000</v>
      </c>
    </row>
    <row r="35" spans="1:6" ht="12.75" customHeight="1">
      <c r="A35" s="90"/>
      <c r="B35" s="79"/>
      <c r="C35" s="52"/>
      <c r="D35" s="50"/>
      <c r="E35" s="51"/>
      <c r="F35" s="51"/>
    </row>
    <row r="36" spans="1:6" ht="12.75">
      <c r="A36" s="140"/>
      <c r="B36" s="145" t="s">
        <v>507</v>
      </c>
      <c r="C36" s="145"/>
      <c r="D36" s="146"/>
      <c r="E36" s="158">
        <f>E4</f>
        <v>1506220</v>
      </c>
      <c r="F36" s="170">
        <f>F4</f>
        <v>4602867</v>
      </c>
    </row>
    <row r="37" spans="1:6" ht="12.75">
      <c r="A37" s="141"/>
      <c r="B37" s="147"/>
      <c r="C37" s="147"/>
      <c r="D37" s="148"/>
      <c r="E37" s="159"/>
      <c r="F37" s="148"/>
    </row>
  </sheetData>
  <mergeCells count="7">
    <mergeCell ref="A36:A37"/>
    <mergeCell ref="C4:D4"/>
    <mergeCell ref="B1:F1"/>
    <mergeCell ref="B36:D37"/>
    <mergeCell ref="E36:E37"/>
    <mergeCell ref="F36:F37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IV1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144" t="s">
        <v>517</v>
      </c>
      <c r="C1" s="144"/>
      <c r="D1" s="144"/>
      <c r="E1" s="144"/>
      <c r="F1" s="144"/>
    </row>
    <row r="2" spans="1:6" ht="31.5" customHeight="1">
      <c r="A2" s="25" t="s">
        <v>171</v>
      </c>
      <c r="B2" s="94" t="s">
        <v>87</v>
      </c>
      <c r="C2" s="94" t="s">
        <v>0</v>
      </c>
      <c r="D2" s="94" t="s">
        <v>1</v>
      </c>
      <c r="E2" s="95" t="s">
        <v>88</v>
      </c>
      <c r="F2" s="95" t="s">
        <v>89</v>
      </c>
    </row>
    <row r="3" spans="1:6" s="99" customFormat="1" ht="31.5" customHeight="1">
      <c r="A3" s="91">
        <v>851</v>
      </c>
      <c r="B3" s="153" t="s">
        <v>173</v>
      </c>
      <c r="C3" s="154"/>
      <c r="D3" s="155"/>
      <c r="E3" s="98">
        <f>E4</f>
        <v>0</v>
      </c>
      <c r="F3" s="98">
        <f>F4</f>
        <v>796</v>
      </c>
    </row>
    <row r="4" spans="1:6" ht="59.25" customHeight="1">
      <c r="A4" s="90"/>
      <c r="B4" s="27" t="s">
        <v>250</v>
      </c>
      <c r="C4" s="166" t="s">
        <v>117</v>
      </c>
      <c r="D4" s="167"/>
      <c r="E4" s="29"/>
      <c r="F4" s="29">
        <f>F6</f>
        <v>796</v>
      </c>
    </row>
    <row r="5" spans="1:6" ht="15">
      <c r="A5" s="90"/>
      <c r="B5" s="30"/>
      <c r="C5" s="31"/>
      <c r="D5" s="32"/>
      <c r="E5" s="33"/>
      <c r="F5" s="33"/>
    </row>
    <row r="6" spans="1:8" ht="21" customHeight="1">
      <c r="A6" s="90"/>
      <c r="B6" s="30"/>
      <c r="C6" s="37" t="s">
        <v>251</v>
      </c>
      <c r="D6" s="38" t="s">
        <v>119</v>
      </c>
      <c r="E6" s="39"/>
      <c r="F6" s="39">
        <v>796</v>
      </c>
      <c r="H6" s="49"/>
    </row>
    <row r="7" spans="1:6" ht="12" customHeight="1">
      <c r="A7" s="90"/>
      <c r="B7" s="30"/>
      <c r="C7" s="37"/>
      <c r="D7" s="38"/>
      <c r="E7" s="39"/>
      <c r="F7" s="39"/>
    </row>
    <row r="8" spans="1:6" s="99" customFormat="1" ht="31.5" customHeight="1">
      <c r="A8" s="91">
        <v>852</v>
      </c>
      <c r="B8" s="153" t="s">
        <v>174</v>
      </c>
      <c r="C8" s="154"/>
      <c r="D8" s="155"/>
      <c r="E8" s="98">
        <f>E9</f>
        <v>1438300</v>
      </c>
      <c r="F8" s="98">
        <f>F9</f>
        <v>4438953</v>
      </c>
    </row>
    <row r="9" spans="1:6" ht="15">
      <c r="A9" s="90"/>
      <c r="B9" s="27" t="s">
        <v>188</v>
      </c>
      <c r="C9" s="160" t="s">
        <v>189</v>
      </c>
      <c r="D9" s="161"/>
      <c r="E9" s="29">
        <f>E11+E12</f>
        <v>1438300</v>
      </c>
      <c r="F9" s="29">
        <f>SUM(F13:F36)</f>
        <v>4438953</v>
      </c>
    </row>
    <row r="10" spans="1:6" ht="15">
      <c r="A10" s="90"/>
      <c r="B10" s="30"/>
      <c r="C10" s="31"/>
      <c r="D10" s="32"/>
      <c r="E10" s="33"/>
      <c r="F10" s="33"/>
    </row>
    <row r="11" spans="1:6" ht="15">
      <c r="A11" s="90"/>
      <c r="B11" s="30"/>
      <c r="C11" s="31" t="s">
        <v>237</v>
      </c>
      <c r="D11" s="32" t="s">
        <v>238</v>
      </c>
      <c r="E11" s="33">
        <v>1435000</v>
      </c>
      <c r="F11" s="33"/>
    </row>
    <row r="12" spans="1:6" ht="15">
      <c r="A12" s="90"/>
      <c r="B12" s="30"/>
      <c r="C12" s="37" t="s">
        <v>124</v>
      </c>
      <c r="D12" s="38" t="s">
        <v>4</v>
      </c>
      <c r="E12" s="39">
        <v>3300</v>
      </c>
      <c r="F12" s="39"/>
    </row>
    <row r="13" spans="1:8" ht="31.5" customHeight="1">
      <c r="A13" s="90"/>
      <c r="B13" s="30"/>
      <c r="C13" s="37" t="s">
        <v>151</v>
      </c>
      <c r="D13" s="38" t="s">
        <v>216</v>
      </c>
      <c r="E13" s="39"/>
      <c r="F13" s="39">
        <v>6000</v>
      </c>
      <c r="H13" s="49"/>
    </row>
    <row r="14" spans="1:6" ht="22.5" customHeight="1">
      <c r="A14" s="90"/>
      <c r="B14" s="30"/>
      <c r="C14" s="37" t="s">
        <v>127</v>
      </c>
      <c r="D14" s="38" t="s">
        <v>23</v>
      </c>
      <c r="E14" s="39"/>
      <c r="F14" s="39">
        <v>2556738</v>
      </c>
    </row>
    <row r="15" spans="1:6" ht="21.75" customHeight="1">
      <c r="A15" s="90"/>
      <c r="B15" s="30"/>
      <c r="C15" s="37" t="s">
        <v>40</v>
      </c>
      <c r="D15" s="38" t="s">
        <v>7</v>
      </c>
      <c r="E15" s="39"/>
      <c r="F15" s="39">
        <v>185000</v>
      </c>
    </row>
    <row r="16" spans="1:6" ht="22.5" customHeight="1">
      <c r="A16" s="90"/>
      <c r="B16" s="30"/>
      <c r="C16" s="37" t="s">
        <v>41</v>
      </c>
      <c r="D16" s="38" t="s">
        <v>113</v>
      </c>
      <c r="E16" s="39"/>
      <c r="F16" s="39">
        <v>422091</v>
      </c>
    </row>
    <row r="17" spans="1:6" ht="21.75" customHeight="1">
      <c r="A17" s="90"/>
      <c r="B17" s="30"/>
      <c r="C17" s="37" t="s">
        <v>42</v>
      </c>
      <c r="D17" s="38" t="s">
        <v>11</v>
      </c>
      <c r="E17" s="39"/>
      <c r="F17" s="39">
        <v>66375</v>
      </c>
    </row>
    <row r="18" spans="1:6" ht="19.5" customHeight="1">
      <c r="A18" s="90"/>
      <c r="B18" s="30"/>
      <c r="C18" s="37" t="s">
        <v>54</v>
      </c>
      <c r="D18" s="38" t="s">
        <v>55</v>
      </c>
      <c r="E18" s="39"/>
      <c r="F18" s="39">
        <v>8000</v>
      </c>
    </row>
    <row r="19" spans="1:6" ht="23.25" customHeight="1">
      <c r="A19" s="90"/>
      <c r="B19" s="30"/>
      <c r="C19" s="37" t="s">
        <v>128</v>
      </c>
      <c r="D19" s="38" t="s">
        <v>13</v>
      </c>
      <c r="E19" s="39"/>
      <c r="F19" s="39">
        <v>122050</v>
      </c>
    </row>
    <row r="20" spans="1:6" ht="23.25" customHeight="1">
      <c r="A20" s="90"/>
      <c r="B20" s="30"/>
      <c r="C20" s="37" t="s">
        <v>229</v>
      </c>
      <c r="D20" s="38" t="s">
        <v>232</v>
      </c>
      <c r="E20" s="39"/>
      <c r="F20" s="39">
        <v>290000</v>
      </c>
    </row>
    <row r="21" spans="1:6" ht="33.75" customHeight="1">
      <c r="A21" s="90"/>
      <c r="B21" s="30"/>
      <c r="C21" s="37" t="s">
        <v>230</v>
      </c>
      <c r="D21" s="38" t="s">
        <v>233</v>
      </c>
      <c r="E21" s="39"/>
      <c r="F21" s="39">
        <v>60000</v>
      </c>
    </row>
    <row r="22" spans="1:6" ht="19.5" customHeight="1">
      <c r="A22" s="90"/>
      <c r="B22" s="30"/>
      <c r="C22" s="37" t="s">
        <v>129</v>
      </c>
      <c r="D22" s="38" t="s">
        <v>15</v>
      </c>
      <c r="E22" s="39"/>
      <c r="F22" s="39">
        <v>330000</v>
      </c>
    </row>
    <row r="23" spans="1:6" ht="17.25" customHeight="1">
      <c r="A23" s="90"/>
      <c r="B23" s="30"/>
      <c r="C23" s="37" t="s">
        <v>130</v>
      </c>
      <c r="D23" s="38" t="s">
        <v>17</v>
      </c>
      <c r="E23" s="39"/>
      <c r="F23" s="39">
        <v>70000</v>
      </c>
    </row>
    <row r="24" spans="1:6" ht="21" customHeight="1">
      <c r="A24" s="90"/>
      <c r="B24" s="30"/>
      <c r="C24" s="40" t="s">
        <v>29</v>
      </c>
      <c r="D24" s="38" t="s">
        <v>25</v>
      </c>
      <c r="E24" s="39"/>
      <c r="F24" s="39">
        <v>25700</v>
      </c>
    </row>
    <row r="25" spans="1:6" ht="24" customHeight="1">
      <c r="A25" s="90"/>
      <c r="B25" s="30"/>
      <c r="C25" s="40" t="s">
        <v>131</v>
      </c>
      <c r="D25" s="38" t="s">
        <v>136</v>
      </c>
      <c r="E25" s="39"/>
      <c r="F25" s="39">
        <v>105000</v>
      </c>
    </row>
    <row r="26" spans="1:6" ht="21.75" customHeight="1">
      <c r="A26" s="90"/>
      <c r="B26" s="30"/>
      <c r="C26" s="40" t="s">
        <v>53</v>
      </c>
      <c r="D26" s="38" t="s">
        <v>58</v>
      </c>
      <c r="E26" s="39"/>
      <c r="F26" s="39">
        <v>2450</v>
      </c>
    </row>
    <row r="27" spans="1:6" ht="33.75" customHeight="1">
      <c r="A27" s="90"/>
      <c r="B27" s="30"/>
      <c r="C27" s="37" t="s">
        <v>65</v>
      </c>
      <c r="D27" s="38" t="s">
        <v>67</v>
      </c>
      <c r="E27" s="39"/>
      <c r="F27" s="39">
        <v>10000</v>
      </c>
    </row>
    <row r="28" spans="1:6" ht="32.25" customHeight="1">
      <c r="A28" s="90"/>
      <c r="B28" s="30"/>
      <c r="C28" s="37" t="s">
        <v>66</v>
      </c>
      <c r="D28" s="38" t="s">
        <v>68</v>
      </c>
      <c r="E28" s="39"/>
      <c r="F28" s="39">
        <v>13000</v>
      </c>
    </row>
    <row r="29" spans="1:6" ht="21" customHeight="1">
      <c r="A29" s="90"/>
      <c r="B29" s="30"/>
      <c r="C29" s="37" t="s">
        <v>132</v>
      </c>
      <c r="D29" s="38" t="s">
        <v>137</v>
      </c>
      <c r="E29" s="39"/>
      <c r="F29" s="39">
        <v>3500</v>
      </c>
    </row>
    <row r="30" spans="1:6" ht="24" customHeight="1">
      <c r="A30" s="90"/>
      <c r="B30" s="30"/>
      <c r="C30" s="37" t="s">
        <v>133</v>
      </c>
      <c r="D30" s="38" t="s">
        <v>21</v>
      </c>
      <c r="E30" s="39"/>
      <c r="F30" s="39">
        <v>12000</v>
      </c>
    </row>
    <row r="31" spans="1:6" ht="32.25" customHeight="1">
      <c r="A31" s="90"/>
      <c r="B31" s="30"/>
      <c r="C31" s="41" t="s">
        <v>43</v>
      </c>
      <c r="D31" s="42" t="s">
        <v>138</v>
      </c>
      <c r="E31" s="43"/>
      <c r="F31" s="43">
        <v>110000</v>
      </c>
    </row>
    <row r="32" spans="1:6" ht="22.5" customHeight="1">
      <c r="A32" s="90"/>
      <c r="B32" s="30"/>
      <c r="C32" s="41" t="s">
        <v>159</v>
      </c>
      <c r="D32" s="42" t="s">
        <v>26</v>
      </c>
      <c r="E32" s="43"/>
      <c r="F32" s="43">
        <v>27000</v>
      </c>
    </row>
    <row r="33" spans="1:6" ht="33.75" customHeight="1">
      <c r="A33" s="90"/>
      <c r="B33" s="30"/>
      <c r="C33" s="37" t="s">
        <v>214</v>
      </c>
      <c r="D33" s="38" t="s">
        <v>236</v>
      </c>
      <c r="E33" s="39"/>
      <c r="F33" s="39">
        <v>1049</v>
      </c>
    </row>
    <row r="34" spans="1:6" ht="33" customHeight="1">
      <c r="A34" s="90"/>
      <c r="B34" s="30"/>
      <c r="C34" s="31" t="s">
        <v>75</v>
      </c>
      <c r="D34" s="32" t="s">
        <v>76</v>
      </c>
      <c r="E34" s="33"/>
      <c r="F34" s="33">
        <v>2000</v>
      </c>
    </row>
    <row r="35" spans="1:6" ht="36" customHeight="1">
      <c r="A35" s="90"/>
      <c r="B35" s="30"/>
      <c r="C35" s="31" t="s">
        <v>70</v>
      </c>
      <c r="D35" s="32" t="s">
        <v>146</v>
      </c>
      <c r="E35" s="33"/>
      <c r="F35" s="33">
        <v>1500</v>
      </c>
    </row>
    <row r="36" spans="1:6" ht="31.5" customHeight="1">
      <c r="A36" s="90"/>
      <c r="B36" s="30"/>
      <c r="C36" s="47" t="s">
        <v>69</v>
      </c>
      <c r="D36" s="48" t="s">
        <v>72</v>
      </c>
      <c r="E36" s="39"/>
      <c r="F36" s="39">
        <v>9500</v>
      </c>
    </row>
    <row r="37" spans="1:6" s="99" customFormat="1" ht="31.5" customHeight="1">
      <c r="A37" s="91">
        <v>853</v>
      </c>
      <c r="B37" s="153" t="s">
        <v>223</v>
      </c>
      <c r="C37" s="154"/>
      <c r="D37" s="155"/>
      <c r="E37" s="98"/>
      <c r="F37" s="98">
        <f>F38</f>
        <v>115080</v>
      </c>
    </row>
    <row r="38" spans="1:6" ht="39" customHeight="1">
      <c r="A38" s="90"/>
      <c r="B38" s="27" t="s">
        <v>252</v>
      </c>
      <c r="C38" s="166" t="s">
        <v>253</v>
      </c>
      <c r="D38" s="167"/>
      <c r="E38" s="29"/>
      <c r="F38" s="29">
        <f>F40+F41</f>
        <v>115080</v>
      </c>
    </row>
    <row r="39" spans="1:6" ht="15">
      <c r="A39" s="90"/>
      <c r="B39" s="30"/>
      <c r="C39" s="31"/>
      <c r="D39" s="32"/>
      <c r="E39" s="33"/>
      <c r="F39" s="33"/>
    </row>
    <row r="40" spans="1:8" ht="21" customHeight="1">
      <c r="A40" s="90"/>
      <c r="B40" s="30"/>
      <c r="C40" s="37" t="s">
        <v>127</v>
      </c>
      <c r="D40" s="38" t="s">
        <v>23</v>
      </c>
      <c r="E40" s="39"/>
      <c r="F40" s="39">
        <v>73461</v>
      </c>
      <c r="H40" s="49"/>
    </row>
    <row r="41" spans="1:8" ht="21" customHeight="1">
      <c r="A41" s="90"/>
      <c r="B41" s="30"/>
      <c r="C41" s="37" t="s">
        <v>40</v>
      </c>
      <c r="D41" s="38" t="s">
        <v>7</v>
      </c>
      <c r="E41" s="39"/>
      <c r="F41" s="39">
        <v>41619</v>
      </c>
      <c r="H41" s="49"/>
    </row>
    <row r="42" spans="1:6" ht="16.5" customHeight="1">
      <c r="A42" s="90"/>
      <c r="B42" s="79"/>
      <c r="C42" s="52"/>
      <c r="D42" s="50"/>
      <c r="E42" s="51"/>
      <c r="F42" s="51"/>
    </row>
    <row r="43" spans="1:6" ht="12.75">
      <c r="A43" s="140"/>
      <c r="B43" s="145" t="s">
        <v>505</v>
      </c>
      <c r="C43" s="145"/>
      <c r="D43" s="146"/>
      <c r="E43" s="158">
        <f>E3+E8</f>
        <v>1438300</v>
      </c>
      <c r="F43" s="158">
        <f>F3+F8+F37</f>
        <v>4554829</v>
      </c>
    </row>
    <row r="44" spans="1:6" ht="12.75">
      <c r="A44" s="141"/>
      <c r="B44" s="147"/>
      <c r="C44" s="147"/>
      <c r="D44" s="148"/>
      <c r="E44" s="159"/>
      <c r="F44" s="159"/>
    </row>
  </sheetData>
  <mergeCells count="11">
    <mergeCell ref="B1:F1"/>
    <mergeCell ref="B43:D44"/>
    <mergeCell ref="E43:E44"/>
    <mergeCell ref="F43:F44"/>
    <mergeCell ref="B8:D8"/>
    <mergeCell ref="B3:D3"/>
    <mergeCell ref="C4:D4"/>
    <mergeCell ref="B37:D37"/>
    <mergeCell ref="C38:D38"/>
    <mergeCell ref="A43:A44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pmarcinkowska</cp:lastModifiedBy>
  <cp:lastPrinted>2010-01-11T14:03:05Z</cp:lastPrinted>
  <dcterms:created xsi:type="dcterms:W3CDTF">2010-01-05T11:44:37Z</dcterms:created>
  <dcterms:modified xsi:type="dcterms:W3CDTF">2010-01-11T14:04:00Z</dcterms:modified>
  <cp:category/>
  <cp:version/>
  <cp:contentType/>
  <cp:contentStatus/>
</cp:coreProperties>
</file>