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.103\Wspolny\Przemek\2021\2 Ks. Janusza Zebrzydowice (Zakręty Mariana)\2. Przetarg - przygotowanie\Wykonawca\"/>
    </mc:Choice>
  </mc:AlternateContent>
  <xr:revisionPtr revIDLastSave="0" documentId="13_ncr:1_{ACFB8F76-C991-445C-B8AA-9272C7613002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TER" sheetId="2" r:id="rId1"/>
    <sheet name="Roboty drogowe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1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6" i="1"/>
  <c r="G37" i="1"/>
  <c r="G38" i="1"/>
  <c r="G39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7" i="1"/>
  <c r="G58" i="1"/>
  <c r="G59" i="1"/>
  <c r="G60" i="1"/>
  <c r="G61" i="1"/>
  <c r="G62" i="1"/>
  <c r="G63" i="1"/>
  <c r="G64" i="1"/>
  <c r="G65" i="1"/>
  <c r="G66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3" i="1"/>
  <c r="G84" i="1"/>
  <c r="G85" i="1"/>
  <c r="G87" i="1"/>
  <c r="G88" i="1"/>
  <c r="G89" i="1"/>
  <c r="G90" i="1"/>
  <c r="G91" i="1"/>
  <c r="G92" i="1"/>
  <c r="G93" i="1"/>
  <c r="G95" i="1"/>
  <c r="G96" i="1"/>
  <c r="G97" i="1"/>
  <c r="G98" i="1"/>
  <c r="G99" i="1"/>
  <c r="G101" i="1"/>
  <c r="G102" i="1"/>
  <c r="G104" i="1"/>
  <c r="G105" i="1"/>
  <c r="G106" i="1"/>
  <c r="G107" i="1"/>
  <c r="G108" i="1"/>
  <c r="G110" i="1"/>
  <c r="G17" i="1"/>
  <c r="G113" i="1" l="1"/>
  <c r="G115" i="1" l="1"/>
  <c r="G114" i="1" s="1"/>
  <c r="C9" i="2"/>
  <c r="C10" i="2" s="1"/>
  <c r="C12" i="2" s="1"/>
  <c r="C11" i="2" s="1"/>
</calcChain>
</file>

<file path=xl/sharedStrings.xml><?xml version="1.0" encoding="utf-8"?>
<sst xmlns="http://schemas.openxmlformats.org/spreadsheetml/2006/main" count="397" uniqueCount="303">
  <si>
    <t>Lp.</t>
  </si>
  <si>
    <t>Podstawa</t>
  </si>
  <si>
    <t>Opis</t>
  </si>
  <si>
    <t>Jedn.obm.</t>
  </si>
  <si>
    <t>Ilość</t>
  </si>
  <si>
    <t>Wartość</t>
  </si>
  <si>
    <t>1 d.1</t>
  </si>
  <si>
    <t xml:space="preserve"> kalk. własna</t>
  </si>
  <si>
    <t>Organizacja ruchu na czas robót</t>
  </si>
  <si>
    <t>szt</t>
  </si>
  <si>
    <t>2 d.1</t>
  </si>
  <si>
    <t>Roboty pomiarowe - tyczenie</t>
  </si>
  <si>
    <t>3 d.1</t>
  </si>
  <si>
    <t>Geodezyjna inwentaryzacja powykonawcza</t>
  </si>
  <si>
    <t>4 d.1</t>
  </si>
  <si>
    <t>KNR 2-01 0103-01 D-01.02.04</t>
  </si>
  <si>
    <t>Ścinanie drzew piłą mechaniczną (śr. 10-15 cm)</t>
  </si>
  <si>
    <t>szt.</t>
  </si>
  <si>
    <t>5 d.1</t>
  </si>
  <si>
    <t>KNR 2-01 0103-02 D-01.02.04</t>
  </si>
  <si>
    <t>Ścinanie drzew piłą mechaniczną (śr. 16-25 cm)</t>
  </si>
  <si>
    <t>6 d.1</t>
  </si>
  <si>
    <t>KNR 2-01 0103-03 D-01.02.04</t>
  </si>
  <si>
    <t>Ścinanie drzew piłą mechaniczną (śr. 26-35 cm)</t>
  </si>
  <si>
    <t>7 d.1</t>
  </si>
  <si>
    <t>KNR 2-01 0103-04 D-01.02.04</t>
  </si>
  <si>
    <t>Ścinanie drzew piłą mechaniczną (śr. 36-45 cm)</t>
  </si>
  <si>
    <t>8 d.1</t>
  </si>
  <si>
    <t>KNR 2-01 0103-05 D-01.02.04</t>
  </si>
  <si>
    <t>Ścinanie drzew piłą mechaniczną (śr. 46-55 cm)</t>
  </si>
  <si>
    <t>9 d.1</t>
  </si>
  <si>
    <t>KNR 2-01 0103-06 D-01.02.04</t>
  </si>
  <si>
    <t>Ścinanie drzew piłą mechaniczną (śr. 56-65 cm)</t>
  </si>
  <si>
    <t>10 d.1</t>
  </si>
  <si>
    <t>KNR 2-01 0103-07 D-01.02.04</t>
  </si>
  <si>
    <t>Ścinanie drzew piłą mechaniczną (śr. 66-75 cm)</t>
  </si>
  <si>
    <t>11 d.1</t>
  </si>
  <si>
    <t>KNR 2-01 0105-01 D-01.02.04</t>
  </si>
  <si>
    <t>Mechaniczne karczowanie pni (śr. 10-15 cm)</t>
  </si>
  <si>
    <t>12 d.1</t>
  </si>
  <si>
    <t>KNR 2-01 0105-02 D-01.02.04</t>
  </si>
  <si>
    <t>Mechaniczne karczowanie pni (śr. 16-25 cm)</t>
  </si>
  <si>
    <t>13 d.1</t>
  </si>
  <si>
    <t>KNR 2-01 0105-03 D-01.02.04</t>
  </si>
  <si>
    <t>Mechaniczne karczowanie pni (śr. 26-35 cm)</t>
  </si>
  <si>
    <t>14 d.1</t>
  </si>
  <si>
    <t>KNR 2-01 0105-04 D-01.02.04</t>
  </si>
  <si>
    <t>Mechaniczne karczowanie pni (śr. 36-45 cm)</t>
  </si>
  <si>
    <t>15 d.1</t>
  </si>
  <si>
    <t>KNR 2-01 0105-05 D-01.02.04</t>
  </si>
  <si>
    <t>Mechaniczne karczowanie pni (śr. 46-55 cm)</t>
  </si>
  <si>
    <t>16 d.1</t>
  </si>
  <si>
    <t>KNR 2-01 0105-06 D-01.02.04</t>
  </si>
  <si>
    <t>Mechaniczne karczowanie pni (śr. 56-65 cm)</t>
  </si>
  <si>
    <t>17 d.1</t>
  </si>
  <si>
    <t>KNR 2-01 0105-07 D-01.02.04</t>
  </si>
  <si>
    <t>Mechaniczne karczowanie pni (śr. 66-75 cm)</t>
  </si>
  <si>
    <t>18 d.1</t>
  </si>
  <si>
    <t>KNR 2-01 0110-01 D-01.02.04</t>
  </si>
  <si>
    <t>Wywożenie karpiny, gałezi, drągowiny i dłużyc na odległość do 2 km</t>
  </si>
  <si>
    <t>m3</t>
  </si>
  <si>
    <t>19 d.2</t>
  </si>
  <si>
    <t>KNR AT-03 0101-02 D-01.02.04</t>
  </si>
  <si>
    <t>Cięcie piłą nawierzchni bitumicznych na gł. 6-10 cm</t>
  </si>
  <si>
    <t>m</t>
  </si>
  <si>
    <t>20 d.2</t>
  </si>
  <si>
    <t>KNR AT-03 0107-01 D-01.02.04</t>
  </si>
  <si>
    <t>Mechaniczna rozbiórka krawężników betonowych 15x30 cm wraz z ławą z wywozem na odl. do 1 km - NALEŻY UWZGLĘDNIĆ ODLEGŁOŚĆ WYWOZU ORAZ KOSZTY UTYLIZACJI</t>
  </si>
  <si>
    <t>21 d.2</t>
  </si>
  <si>
    <t>KNR AT-03 0104-03 D-01.02.04</t>
  </si>
  <si>
    <t>Mechaniczna rozbiórka nawierzchni bitumicznej o gr. 10 cm z wywozem materiału z rozbiórki na odl. do 1 km -  - NALEŻY UWZGLĘDNIĆ ODLEGŁOŚĆ WYWOZU ORAZ KOSZTY UTYLIZACJI</t>
  </si>
  <si>
    <t>m2</t>
  </si>
  <si>
    <t>22 d.2</t>
  </si>
  <si>
    <t>KNR 2-31 0805-01 analogia                        D-01.02.04</t>
  </si>
  <si>
    <t>Ręczne rozebranie nawierzchni z kostki betonowej o wysokości 8 cm na podsypce piaskowej</t>
  </si>
  <si>
    <t>23 d.2</t>
  </si>
  <si>
    <t>KNR 2-31 0816-01 D-01.02.04</t>
  </si>
  <si>
    <t>Rozebranie przepustów rurowych - rury betonowe o śr. 40 cm</t>
  </si>
  <si>
    <t>24 d.2</t>
  </si>
  <si>
    <t>KNR 2-31 0816-04 D-01.02.04</t>
  </si>
  <si>
    <t>Rozebranie przepustów rurowych - ścianki czołowe i ławy betonowe</t>
  </si>
  <si>
    <t>25 d.2</t>
  </si>
  <si>
    <t>KNR 2-31 0817-02 D-01.02.04</t>
  </si>
  <si>
    <t>Rozebranie ścieków z elementów betonowych o grubości 15 cm na podsypce piaskowej</t>
  </si>
  <si>
    <t>26 d.2</t>
  </si>
  <si>
    <t>KNR 2-31 0818-06 D-01.02.04</t>
  </si>
  <si>
    <t>Rozebranie barier stalowych pojedynczych - NALEŻY UWZGLĘDNIĆ ODLEGŁOŚĆ WYWOZU ORAZ KOSZTY UTYLIZACJI</t>
  </si>
  <si>
    <t>27 d.2</t>
  </si>
  <si>
    <t>KNR 2-31 0818-08</t>
  </si>
  <si>
    <t>Rozebranie słupków do znaków</t>
  </si>
  <si>
    <t>28 d.2</t>
  </si>
  <si>
    <t>KNR 2-31 0703-05</t>
  </si>
  <si>
    <t>Przymocowanie drogowskazów jednoramiennych o powierzchni ponad 0.3 m2</t>
  </si>
  <si>
    <t>29 d.2</t>
  </si>
  <si>
    <t>KNR 4-01 0108-11 0108-12  D-01.02.04</t>
  </si>
  <si>
    <t>Wywiezienie gruzu spryzmowanego samochodami samowyładowczymi na odległość 5 km</t>
  </si>
  <si>
    <t>30 d.3</t>
  </si>
  <si>
    <t>KNR 2-01 0207-02 D-02.01.01</t>
  </si>
  <si>
    <t>Roboty ziemne wykonywane koparkami podsiębiernymi o poj. łyżki 1.20 m3 w gruncie kat. III z transportem urobku samochodami samowyładowczymi na odległość do 1 km</t>
  </si>
  <si>
    <t>31 d.3</t>
  </si>
  <si>
    <t>KNR 2-01 0124-02 D-02.03.01b</t>
  </si>
  <si>
    <t>Wykonanie stopni na skarpach nasypów o szer. do 5 m (nachylenie skarpy 1:5 kat.gr.IV)</t>
  </si>
  <si>
    <t>32 d.3</t>
  </si>
  <si>
    <t>D-02.03.01b kalk. własna</t>
  </si>
  <si>
    <t>Dowóz gruntu niewysadzinowego</t>
  </si>
  <si>
    <t>33 d.3</t>
  </si>
  <si>
    <t>KNR 2-01 0235-06 D-02.03.01b</t>
  </si>
  <si>
    <t>Formowanie i zagęszczanie nasypów o wys. 3.0-10.0 m spycharkami w gruncie kat. V-VI</t>
  </si>
  <si>
    <t>34 d.3</t>
  </si>
  <si>
    <t>KNR 2-01 0236-01 D-02.03.01b</t>
  </si>
  <si>
    <t>Zagęszczenie nasypów ubijakami mechanicznymi; grunty sypkie kat. I-III</t>
  </si>
  <si>
    <t>35 d.3</t>
  </si>
  <si>
    <t>KNR 9-11 0103-02 D-02.03.01b</t>
  </si>
  <si>
    <t>Wzmacnianie konstrukcji nasypów geosyntetykami Geosyntetyk zbrojący TYPU A według dokumentacji projekotwej</t>
  </si>
  <si>
    <t>36 d.3</t>
  </si>
  <si>
    <t>Wzmacnianie konstrukcji nasypów geosyntetykami; Geosyntetyk  TYPU B według dokumentacji projekotwej</t>
  </si>
  <si>
    <t>37 d.3</t>
  </si>
  <si>
    <t>KNR 9-11 0401-02 D-06.01.01</t>
  </si>
  <si>
    <t>Wzmacnianie powierzchni skarp geosyntetykami sposobem ręcznym</t>
  </si>
  <si>
    <t>38 d.4</t>
  </si>
  <si>
    <t>KNR 2-31 1403-04 D-02.01.01</t>
  </si>
  <si>
    <t>Oczyszczenie rowów z namułu o grubości 10 cm z wyprofilowaniem skarp rowu</t>
  </si>
  <si>
    <t>39 d.4</t>
  </si>
  <si>
    <t>KNR 2-01 0507-02 D-02.01.01</t>
  </si>
  <si>
    <t>Plantowanie skarp i dna rowów - kat.gr.III przy robotach wodno-melioracyjnych</t>
  </si>
  <si>
    <t>40 d.4</t>
  </si>
  <si>
    <t>KNR 2-01 0520-01 D-06.01.01</t>
  </si>
  <si>
    <t>Umocnienie dna rowów płytami prefabrykowanymi AZUROWYMI 60x40x10 cm</t>
  </si>
  <si>
    <t>41 d.4</t>
  </si>
  <si>
    <t>Wzmacnianie powierzchni skarp geosyntetykami sposobem ręcznym - TYP C według dokumentacji projektowej</t>
  </si>
  <si>
    <t>42 d.4</t>
  </si>
  <si>
    <t>KNR 2-11 0145-03</t>
  </si>
  <si>
    <t>Rurociągi drenarskie o śr. 10.0 cm owijane włókniną</t>
  </si>
  <si>
    <t>43 d.4</t>
  </si>
  <si>
    <t>KNR 9-11 0301-01</t>
  </si>
  <si>
    <t>Wykonanie drenażu korytkowego w gruncie suchym lub o normalnej wilgotności z owinięciem geowłókniną, o przekroju rowka drenażowego 40 x 60 cm</t>
  </si>
  <si>
    <t>44 d.4</t>
  </si>
  <si>
    <t>KNR 2-31 0605-01 D-06.02.01</t>
  </si>
  <si>
    <t>Przepusty rurowe pod zjazdami - ława fundamentowa żwirowa</t>
  </si>
  <si>
    <t>45 d.4</t>
  </si>
  <si>
    <t>KNR 2-31 0605-04 D-06.02.01</t>
  </si>
  <si>
    <t>Przepusty rurowe pod zjazdami - ścianki czołowe dla rur o śr. 50 cm</t>
  </si>
  <si>
    <t>ściank.</t>
  </si>
  <si>
    <t>46 d.4</t>
  </si>
  <si>
    <t>KNR 2-31 0605-07 D-06.02.01</t>
  </si>
  <si>
    <t>Przepusty rurowe pod zjazdami - rury betonowe o śr. 50 cm</t>
  </si>
  <si>
    <t>47 d.4</t>
  </si>
  <si>
    <t>KNR 2-28 0501-09 D-03.02.01</t>
  </si>
  <si>
    <t>Obsypka rurociągu kruszywem dowiezionym (POSPÓŁKA) Krotność = 2</t>
  </si>
  <si>
    <t>48 d.5</t>
  </si>
  <si>
    <t>KNR 2-31 0103-02 D-04.01.01</t>
  </si>
  <si>
    <t>Ręczne profilowanie i zagęszczenie podłoża pod warstwy konstrukcyjne nawierzchni w gruncie kat. III-IV</t>
  </si>
  <si>
    <t>49 d.5</t>
  </si>
  <si>
    <t>KNR 2-31 0104-05 D-04.02.01</t>
  </si>
  <si>
    <t>Mechanicze zagęszczenie warstwy odsączającej w korycie lub na całej szerokości drogi - grubość warstwy po zag. 10 cm WARSTWA ULEPSZONEGO PODŁOŻA Z PIASKU O CBR&gt;20% PEŁNIĄCA FUNKCJĘ WARSTWY ODSĄCZAJĄCEJ O WSP. FILTRACJI K&gt;8s/dobę docelowa grubość od 25-37cm ( średnio 31cm)</t>
  </si>
  <si>
    <t>50 d.5</t>
  </si>
  <si>
    <t>KNR 2-31 0104-06 D-04.02.01</t>
  </si>
  <si>
    <t>Mechanicze zagęszczenie warstwy odsączającej w korycie lub na całej szer.drogi - za każdy dalszy 1 cm grubość warstwy po zag. WARSTWA ULEPSZONEGO PODŁOŻA Z PIASKU O CBR&gt;20% PEŁNIĄCA FUNKCJĘ WARSTWY ODSĄCZAJĄCEJ O WSP. FILTRACJI K&gt;8s/dobę docelowa grubość od 25-37cm ( średnio 31cm) Krotność = 21</t>
  </si>
  <si>
    <t>51 d.5</t>
  </si>
  <si>
    <t>KNR 2-31 0114-05 D-04.04.04</t>
  </si>
  <si>
    <t>Podbudowa z kruszywa łamanego - warstwa dolna o grubości po zagęszczeniu 15 cm</t>
  </si>
  <si>
    <t>52 d.5</t>
  </si>
  <si>
    <t>KNR 2-31 0114-07 D-04.04.04</t>
  </si>
  <si>
    <t>Podbudowa z kruszywa łamanego - warstwa górna o grubości po zagęszczeniu 8 cm</t>
  </si>
  <si>
    <t>53 d.5</t>
  </si>
  <si>
    <t>KNR 2-31 1004-07 D-05.03.05b</t>
  </si>
  <si>
    <t>Skropienie nawierzchni drogowej asfaltem</t>
  </si>
  <si>
    <t>54 d.5</t>
  </si>
  <si>
    <t>KNR 2-31 0110-01 D-05.03.05b</t>
  </si>
  <si>
    <t>Podbudowa z mieszanki mineralno-bitumicznej klińcowo-żwirowej o lepiszczu asfaltowym - grubość warstwy po zagęszczeniu 4 cm - PODBUDOWA Z BETONU ASFALTOWEGO AC16P DOCELOWA GR. 8 cm</t>
  </si>
  <si>
    <t>55 d.5</t>
  </si>
  <si>
    <t>KNR 2-31 0110-02 D-04.07.01a</t>
  </si>
  <si>
    <t>Podbudowa z mieszanki mineralno-bitumicznej klińcowo-żwirowej o lepiszczu asfaltowym - za każdy dalszy 1 cm grubości warstwy po zagęszczeniu Krotność = 4</t>
  </si>
  <si>
    <t>56 d.5</t>
  </si>
  <si>
    <t>57 d.5</t>
  </si>
  <si>
    <t>KNR 2-31 0310-01 D-05.03.05b</t>
  </si>
  <si>
    <t>Nawierzchnia z mieszanek mineralno-bitumicznych grysowych - warstwa wiążąca asfaltowa AC16W- grubość po zagęszcz. 4 cm W-WA WIĄŻĄCA Z BETONU ASFALTOWEGO AC16W DOCELOWA gr. 6 cm</t>
  </si>
  <si>
    <t>58 d.5</t>
  </si>
  <si>
    <t>KNR 2-31 0310-02 D-05.03.05b</t>
  </si>
  <si>
    <t>Nawierzchnia z mieszanek mineralno-bitumicznych grysowych - warstwa wiążąca asfaltowa - każdy dalszy 1 cm grubość po zagęszcz. Krotność = 2</t>
  </si>
  <si>
    <t>59 d.5</t>
  </si>
  <si>
    <t>KNR 2-31 1004-07 D-05.03.05a</t>
  </si>
  <si>
    <t>60 d.5</t>
  </si>
  <si>
    <t>KNR 2-31 0310-05 D-05.03.05a</t>
  </si>
  <si>
    <t>Nawierzchnia z mieszanek mineralno-bitumicznych - warstwa ścieralna z betonu asfaltowego AC11S - grubość po zagęszcz. 3 cm</t>
  </si>
  <si>
    <t>61 d.5</t>
  </si>
  <si>
    <t>KNR 2-31 0310-06 D-05.03.05a</t>
  </si>
  <si>
    <t>Nawierzchnia z mieszanek mineralno-bitumicznych -  warstwa ścieralna z betonu asfaltowego AC11S  - każdy dalszy 1 cm grubość po zagęszcz.</t>
  </si>
  <si>
    <t>62 d.6</t>
  </si>
  <si>
    <t>KNR 2-31 0402-04 D-08.01.01</t>
  </si>
  <si>
    <t>Ława pod krawężniki betonowa z oporem</t>
  </si>
  <si>
    <t>63 d.6</t>
  </si>
  <si>
    <t>KNR 2-31 0403-01 analogia                             D-08.01.01</t>
  </si>
  <si>
    <t>Krawężniki betonowe wystające NAJAZDOWY o wymiarach 15x22 cm na podsypce piaskowej</t>
  </si>
  <si>
    <t>64 d.6</t>
  </si>
  <si>
    <t>KNR 2-31 0403-05 D-08.01.01</t>
  </si>
  <si>
    <t>Krawężniki betonowe wtopione o wymiarach 12x25 cm na podsypce cementowo-piaskowej</t>
  </si>
  <si>
    <t>65 d.7</t>
  </si>
  <si>
    <t>KNR 2-01 0205-04 D-02.01.01</t>
  </si>
  <si>
    <t>Roboty ziemne wykon.koparkami podsiębiernymi o poj.łyżki 0.25 m3 w gr.kat.III z transp.urobku samochod.samowyładowczymi na odległość do 1 km  NALEŻY UWZGLĘDNIĆ ODLEGŁOŚĆ WYWOZU ORAZ KOSZTY UTYLIZACJI</t>
  </si>
  <si>
    <t>66 d.7</t>
  </si>
  <si>
    <t>67 d.7</t>
  </si>
  <si>
    <t>KNR 2-31 0104-03 D-04.02.01</t>
  </si>
  <si>
    <t>Mechanicze zagęszczenie warstwy odsączającej na poszerzeniach - grubość warstwy po zag. 10 cm</t>
  </si>
  <si>
    <t>68 d.7</t>
  </si>
  <si>
    <t>KNR 2-31 0104-04 D-04.02.01</t>
  </si>
  <si>
    <t>Mechanicze zagęszczenie warstwy odsączającej na poszerzeniach - za każdy dalszy 1 cm grubość warstwy po zag. Krotność = 5</t>
  </si>
  <si>
    <t>69 d.7</t>
  </si>
  <si>
    <t>70 d.7</t>
  </si>
  <si>
    <t>71 d.7</t>
  </si>
  <si>
    <t>KNR 2-31 0511-03 D-08.02.02</t>
  </si>
  <si>
    <t>Nawierzchnie z kostki brukowej betonowej grubość 8 cm na podsypce cementowo-piaskowej</t>
  </si>
  <si>
    <t>72 d.8</t>
  </si>
  <si>
    <t>KNR 2-31 0204-03 z.o. 2.12. 9901-02  D-04.04.04</t>
  </si>
  <si>
    <t>Nawierzchnia z tłucznia kamiennego - warstwa dolna z tłucznia - grubość po zagęszczeniu 10 cm - roboty na poszerzeniach, przekopach lub pasach węższych niż 2.5 m</t>
  </si>
  <si>
    <t>73 d.8</t>
  </si>
  <si>
    <t>74 d.8</t>
  </si>
  <si>
    <t>KNR 2-31 0204-05 z.o. 2.12. 9901-02  D-04.04.04</t>
  </si>
  <si>
    <t>Nawierzchnia z tłucznia kamiennego - warstwa górna z tłucznia - grubość po zagęszczeniu 7 cm - roboty na poszerzeniach, przekopach lub pasach węższych niż 2.5 m</t>
  </si>
  <si>
    <t>75 d.8</t>
  </si>
  <si>
    <t>KNR 2-31 0204-06 D-04.04.04</t>
  </si>
  <si>
    <t>Nawierzchnia z tłucznia kamiennego - warstwa górna z tłucznia - każdy dalszy 1 cm grubość po zagęszczeniu Krotność = 3</t>
  </si>
  <si>
    <t>76 d.8</t>
  </si>
  <si>
    <t>KNR 2-31 1002-01 D-05.03.05b</t>
  </si>
  <si>
    <t>Powierzchniowe utrwalanie nawierzchni drogowych emulsją asfaltową grysem kamiennym frakcji 5-8 w ilości 8.0 dm3/m2</t>
  </si>
  <si>
    <t>77 d.9</t>
  </si>
  <si>
    <t>KNR 2-01 0505-01 D-02.01.01</t>
  </si>
  <si>
    <t>Ręczne plantowanie powierzchni gruntu rodzimego kat.I-III</t>
  </si>
  <si>
    <t>78 d.9</t>
  </si>
  <si>
    <t>KNR 2-01 0510-01</t>
  </si>
  <si>
    <t>Humusowanie skarp z obsianiem przy grub.warstwy humusu 5 cm</t>
  </si>
  <si>
    <t>79 d.10</t>
  </si>
  <si>
    <t>KNR 2-31 0706-03 D-07.01.01</t>
  </si>
  <si>
    <t>Mechaniczne malowanie linii segregacyjnych i krawędziowych przerywanych na jezdni farbą chlorokauczukową</t>
  </si>
  <si>
    <t>80 d.10</t>
  </si>
  <si>
    <t>KNR 2-31 0704-01 D-07.05.01</t>
  </si>
  <si>
    <t>Bariery ochronne stalowe jednostronne o masie 24.0 kg/m</t>
  </si>
  <si>
    <t>81 d.10</t>
  </si>
  <si>
    <t>KNR 2-31 0704-05 D-07.05.01</t>
  </si>
  <si>
    <t>Zakończenia barier ochronnych stalowych jednostronnych o masie 24.0 kg/m</t>
  </si>
  <si>
    <t>82 d.10</t>
  </si>
  <si>
    <t>KNR 5-03II 0707-02</t>
  </si>
  <si>
    <t>Przestawianie słupów pojedynczych o długości 6 m w szczudłach żelbetowych bez ustojów w terenie płaskim o kat. gruntu III</t>
  </si>
  <si>
    <t>83 d.10</t>
  </si>
  <si>
    <t xml:space="preserve">KNR 5-10 0303-02 analogia                       </t>
  </si>
  <si>
    <t>Układanie rur ochronnych z PCW o średnicy do 110 mm z odkopaniem kabli</t>
  </si>
  <si>
    <t>84 d.11</t>
  </si>
  <si>
    <t>KNR 2-01 0307-02 D-09.01.01</t>
  </si>
  <si>
    <t>Roboty ziemne z przewozem gruntu taczkami na odległość do 10 m (kat. gruntu III)</t>
  </si>
  <si>
    <t>85 d.11</t>
  </si>
  <si>
    <t>KNR 2-21 0311-07 D-09.01.01</t>
  </si>
  <si>
    <t>Sadzenie drzew i krzewów liściastych form piennych na terenie płaskim w gruncie kat. III z całkowitą zaprawą dołów; średnica/głębokość : 1.0/0.7 m; obwód pnia 16-18</t>
  </si>
  <si>
    <t>cena jednost.</t>
  </si>
  <si>
    <t>KOSZTORYS OFERTOWY</t>
  </si>
  <si>
    <t>Budowa odcinka drogi powiatowej nr 2646S – ul. Ks. A. Janusza w Zebrzydowicach pomiędzy posesjami nr 43 – 45</t>
  </si>
  <si>
    <r>
      <rPr>
        <sz val="8"/>
        <rFont val="Arial"/>
        <family val="2"/>
      </rPr>
      <t>45113000-2</t>
    </r>
  </si>
  <si>
    <r>
      <rPr>
        <sz val="8"/>
        <rFont val="Arial"/>
        <family val="2"/>
      </rPr>
      <t>Roboty na placu budowy</t>
    </r>
  </si>
  <si>
    <r>
      <rPr>
        <sz val="8"/>
        <rFont val="Arial"/>
        <family val="2"/>
      </rPr>
      <t>45100000-8</t>
    </r>
  </si>
  <si>
    <r>
      <rPr>
        <sz val="8"/>
        <rFont val="Arial"/>
        <family val="2"/>
      </rPr>
      <t>Przygotowanie terenu pod budowę</t>
    </r>
  </si>
  <si>
    <r>
      <rPr>
        <sz val="8"/>
        <rFont val="Arial"/>
        <family val="2"/>
      </rPr>
      <t>45232200-4</t>
    </r>
  </si>
  <si>
    <r>
      <rPr>
        <sz val="8"/>
        <rFont val="Arial"/>
        <family val="2"/>
      </rPr>
      <t>Roboty pomocnicze w zakresie linii energetycznych</t>
    </r>
  </si>
  <si>
    <r>
      <rPr>
        <sz val="8"/>
        <rFont val="Arial"/>
        <family val="2"/>
      </rPr>
      <t>45232300-5</t>
    </r>
  </si>
  <si>
    <r>
      <rPr>
        <sz val="8"/>
        <rFont val="Arial"/>
        <family val="2"/>
      </rPr>
      <t>Roboty budowlane i pomocnicze w zakresie linii telefonicznych i ciągów komunikacyjnych</t>
    </r>
  </si>
  <si>
    <r>
      <rPr>
        <sz val="8"/>
        <rFont val="Arial"/>
        <family val="2"/>
      </rPr>
      <t>45232130-2</t>
    </r>
  </si>
  <si>
    <r>
      <rPr>
        <sz val="8"/>
        <rFont val="Arial"/>
        <family val="2"/>
      </rPr>
      <t>Roboty budowlane w zakresie rurociągów do odprowadzania wody burzowej</t>
    </r>
  </si>
  <si>
    <r>
      <rPr>
        <sz val="8"/>
        <rFont val="Arial"/>
        <family val="2"/>
      </rPr>
      <t>45111200-0</t>
    </r>
  </si>
  <si>
    <r>
      <rPr>
        <sz val="8"/>
        <rFont val="Arial"/>
        <family val="2"/>
      </rPr>
      <t>Roboty w zakresie przygotowania terenu pod budowę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i roboty ziemne</t>
    </r>
  </si>
  <si>
    <r>
      <rPr>
        <sz val="8"/>
        <rFont val="Arial"/>
        <family val="2"/>
      </rPr>
      <t>45233140-2</t>
    </r>
  </si>
  <si>
    <r>
      <rPr>
        <sz val="8"/>
        <rFont val="Arial"/>
        <family val="2"/>
      </rPr>
      <t>Roboty drogowe</t>
    </r>
  </si>
  <si>
    <r>
      <rPr>
        <sz val="8"/>
        <rFont val="Arial"/>
        <family val="2"/>
      </rPr>
      <t>45111240-2</t>
    </r>
  </si>
  <si>
    <r>
      <rPr>
        <sz val="8"/>
        <rFont val="Arial"/>
        <family val="2"/>
      </rPr>
      <t>Roboty w zakresie odwadniania gruntu</t>
    </r>
  </si>
  <si>
    <r>
      <rPr>
        <sz val="8"/>
        <rFont val="Arial"/>
        <family val="2"/>
      </rPr>
      <t>45233000-9</t>
    </r>
  </si>
  <si>
    <r>
      <rPr>
        <sz val="8"/>
        <rFont val="Arial"/>
        <family val="2"/>
      </rPr>
      <t>Roboty w zakresie konstruowania, fundamentowania oraz wykonywania nawierzchni autostrad, dróg</t>
    </r>
  </si>
  <si>
    <r>
      <rPr>
        <sz val="8"/>
        <rFont val="Arial"/>
        <family val="2"/>
      </rPr>
      <t>45233221-4</t>
    </r>
  </si>
  <si>
    <r>
      <rPr>
        <sz val="8"/>
        <rFont val="Arial"/>
        <family val="2"/>
      </rPr>
      <t>Malowanie nawierzchni</t>
    </r>
  </si>
  <si>
    <t>RAZEM ROBOTY DROGOWE (NETTO)</t>
  </si>
  <si>
    <t>PODATEK VAT 23%</t>
  </si>
  <si>
    <t>RAZEM ROBOTY DROGOWE (BRUTTO)</t>
  </si>
  <si>
    <t>Zamawiający:
      POWIATOWY ZARZĄD DRÓG PUBLICZNYCH W CIESZYNIE 
UL. BOBRECKA 29, 43-400 CIESZYN</t>
  </si>
  <si>
    <t>Nazwa zadania:</t>
  </si>
  <si>
    <t xml:space="preserve">TABELA ELEMENTÓW SCALONYCH </t>
  </si>
  <si>
    <t>L.p.</t>
  </si>
  <si>
    <t>ROBOTY DROGOWE</t>
  </si>
  <si>
    <t>KOSZTORYS OFERTOWY RAZEM netto:</t>
  </si>
  <si>
    <t>PODATEK  VAT 23 %</t>
  </si>
  <si>
    <t>KOSZTORYS OFERTOWY RAZEM BRUTTO:</t>
  </si>
  <si>
    <t>……………………………………………………………………………………………………………………………………………………  słownie złotych</t>
  </si>
  <si>
    <t>Budowa odcinka drogi powiatowej nr 2646S – ul. Ks. A. Janusza 
w Zebrzydowicach pomiędzy posesjami nr 43 – 45</t>
  </si>
  <si>
    <t>W A R T O Ś Ć N E TTO
[ZŁ]</t>
  </si>
  <si>
    <t xml:space="preserve">  Z A K R E S   R Z E C Z O W Y -  G Ł  Ó W N E   K A T E G O R I E</t>
  </si>
  <si>
    <t xml:space="preserve">                                                                                                                                                             ..................................................................
                                                                                                                                                         podpis i pieczęć osoby / osób uprawnionej(ych) do reprezentowania Wykonawcy                                   </t>
  </si>
  <si>
    <t xml:space="preserve">      ………………………………………………
                       miejscowość i data
</t>
  </si>
  <si>
    <t>ROBOTY PRZYGOTOWAWCZE</t>
  </si>
  <si>
    <t>ROBOTY ROZBIÓRKOWE</t>
  </si>
  <si>
    <t>ROBOTY ZIEMNE</t>
  </si>
  <si>
    <t>ODWODNIENIE</t>
  </si>
  <si>
    <t>NAWIERZCHNIE DROGI</t>
  </si>
  <si>
    <t>ELEMENTY ULIC</t>
  </si>
  <si>
    <t>NAWIERZCHNIA WJAZDÓW</t>
  </si>
  <si>
    <t>NAWIERZCHNIA POBOCZY</t>
  </si>
  <si>
    <t>ROBOTY WYKOŃCZENIOWE</t>
  </si>
  <si>
    <t>OZNAKOWANIE DOCELOWE</t>
  </si>
  <si>
    <t>NASADZENIA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</si>
</sst>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</font>
    <font>
      <sz val="8"/>
      <name val="Times New Roman"/>
      <family val="1"/>
    </font>
    <font>
      <sz val="10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i/>
      <sz val="10"/>
      <name val="Arial CE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2" fontId="2" fillId="0" borderId="1" xfId="0" applyNumberFormat="1" applyFont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11" fillId="4" borderId="3" xfId="1" applyFont="1" applyFill="1" applyBorder="1"/>
    <xf numFmtId="0" fontId="6" fillId="0" borderId="0" xfId="1"/>
    <xf numFmtId="0" fontId="3" fillId="0" borderId="0" xfId="1" applyFont="1" applyAlignment="1">
      <alignment vertical="center" wrapText="1"/>
    </xf>
    <xf numFmtId="0" fontId="11" fillId="4" borderId="2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center" wrapText="1"/>
    </xf>
    <xf numFmtId="165" fontId="3" fillId="4" borderId="3" xfId="1" applyNumberFormat="1" applyFont="1" applyFill="1" applyBorder="1" applyAlignment="1">
      <alignment horizontal="center"/>
    </xf>
    <xf numFmtId="165" fontId="3" fillId="4" borderId="9" xfId="1" applyNumberFormat="1" applyFont="1" applyFill="1" applyBorder="1" applyAlignment="1">
      <alignment horizont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165" fontId="3" fillId="4" borderId="1" xfId="1" applyNumberFormat="1" applyFont="1" applyFill="1" applyBorder="1" applyAlignment="1">
      <alignment horizontal="center"/>
    </xf>
    <xf numFmtId="165" fontId="3" fillId="4" borderId="11" xfId="1" applyNumberFormat="1" applyFont="1" applyFill="1" applyBorder="1" applyAlignment="1">
      <alignment horizontal="center"/>
    </xf>
    <xf numFmtId="0" fontId="7" fillId="0" borderId="6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165" fontId="3" fillId="4" borderId="7" xfId="1" applyNumberFormat="1" applyFont="1" applyFill="1" applyBorder="1" applyAlignment="1">
      <alignment horizontal="center"/>
    </xf>
    <xf numFmtId="165" fontId="3" fillId="4" borderId="8" xfId="1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5" borderId="1" xfId="0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center" vertical="top" wrapText="1"/>
    </xf>
    <xf numFmtId="0" fontId="12" fillId="5" borderId="13" xfId="0" applyFont="1" applyFill="1" applyBorder="1" applyAlignment="1">
      <alignment horizontal="center" vertical="top" wrapText="1"/>
    </xf>
    <xf numFmtId="0" fontId="12" fillId="5" borderId="14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2">
    <cellStyle name="Normalny" xfId="0" builtinId="0"/>
    <cellStyle name="Normalny 2" xfId="1" xr:uid="{B6C8D9DC-C500-4BB0-A124-C67914122E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>
      <selection activeCell="C12" sqref="C12:D12"/>
    </sheetView>
  </sheetViews>
  <sheetFormatPr defaultRowHeight="15" x14ac:dyDescent="0.25"/>
  <cols>
    <col min="1" max="1" width="16.42578125" customWidth="1"/>
    <col min="2" max="2" width="55.42578125" customWidth="1"/>
    <col min="3" max="3" width="16.42578125" customWidth="1"/>
    <col min="4" max="4" width="16.85546875" customWidth="1"/>
  </cols>
  <sheetData>
    <row r="1" spans="1:4" ht="57.75" customHeight="1" x14ac:dyDescent="0.25">
      <c r="A1" s="32" t="s">
        <v>278</v>
      </c>
      <c r="B1" s="32"/>
      <c r="C1" s="32"/>
      <c r="D1" s="32"/>
    </row>
    <row r="2" spans="1:4" ht="24" customHeight="1" x14ac:dyDescent="0.25">
      <c r="A2" s="33" t="s">
        <v>279</v>
      </c>
      <c r="B2" s="33"/>
      <c r="C2" s="33"/>
      <c r="D2" s="33"/>
    </row>
    <row r="3" spans="1:4" ht="43.5" customHeight="1" x14ac:dyDescent="0.25">
      <c r="A3" s="32" t="s">
        <v>287</v>
      </c>
      <c r="B3" s="32"/>
      <c r="C3" s="32"/>
      <c r="D3" s="32"/>
    </row>
    <row r="4" spans="1:4" ht="18" x14ac:dyDescent="0.25">
      <c r="A4" s="19"/>
      <c r="B4" s="19"/>
      <c r="C4" s="19"/>
      <c r="D4" s="20"/>
    </row>
    <row r="5" spans="1:4" x14ac:dyDescent="0.25">
      <c r="A5" s="21"/>
      <c r="B5" s="19"/>
      <c r="C5" s="19"/>
      <c r="D5" s="19"/>
    </row>
    <row r="6" spans="1:4" ht="15.75" thickBot="1" x14ac:dyDescent="0.3">
      <c r="A6" s="32" t="s">
        <v>280</v>
      </c>
      <c r="B6" s="32"/>
      <c r="C6" s="32"/>
      <c r="D6" s="32"/>
    </row>
    <row r="7" spans="1:4" ht="55.5" customHeight="1" x14ac:dyDescent="0.25">
      <c r="A7" s="22" t="s">
        <v>281</v>
      </c>
      <c r="B7" s="23" t="s">
        <v>289</v>
      </c>
      <c r="C7" s="34" t="s">
        <v>288</v>
      </c>
      <c r="D7" s="35"/>
    </row>
    <row r="8" spans="1:4" ht="15.75" thickBot="1" x14ac:dyDescent="0.3">
      <c r="A8" s="24">
        <v>1</v>
      </c>
      <c r="B8" s="25">
        <v>2</v>
      </c>
      <c r="C8" s="30">
        <v>3</v>
      </c>
      <c r="D8" s="31"/>
    </row>
    <row r="9" spans="1:4" ht="36.75" customHeight="1" thickBot="1" x14ac:dyDescent="0.3">
      <c r="A9" s="29">
        <v>1</v>
      </c>
      <c r="B9" s="26" t="s">
        <v>282</v>
      </c>
      <c r="C9" s="38">
        <f>'Roboty drogowe'!G113</f>
        <v>0</v>
      </c>
      <c r="D9" s="39"/>
    </row>
    <row r="10" spans="1:4" x14ac:dyDescent="0.25">
      <c r="A10" s="40" t="s">
        <v>283</v>
      </c>
      <c r="B10" s="41"/>
      <c r="C10" s="38">
        <f>SUM(C9:C9)</f>
        <v>0</v>
      </c>
      <c r="D10" s="39"/>
    </row>
    <row r="11" spans="1:4" x14ac:dyDescent="0.25">
      <c r="A11" s="42" t="s">
        <v>284</v>
      </c>
      <c r="B11" s="43"/>
      <c r="C11" s="44">
        <f>(C12-C10)</f>
        <v>0</v>
      </c>
      <c r="D11" s="45"/>
    </row>
    <row r="12" spans="1:4" ht="15.75" thickBot="1" x14ac:dyDescent="0.3">
      <c r="A12" s="46" t="s">
        <v>285</v>
      </c>
      <c r="B12" s="47"/>
      <c r="C12" s="48">
        <f>(C10*1.23)</f>
        <v>0</v>
      </c>
      <c r="D12" s="49"/>
    </row>
    <row r="13" spans="1:4" x14ac:dyDescent="0.25">
      <c r="A13" s="27"/>
      <c r="B13" s="27"/>
      <c r="C13" s="27"/>
      <c r="D13" s="27"/>
    </row>
    <row r="14" spans="1:4" ht="51.75" customHeight="1" x14ac:dyDescent="0.25">
      <c r="A14" s="37" t="s">
        <v>286</v>
      </c>
      <c r="B14" s="37"/>
      <c r="C14" s="37"/>
      <c r="D14" s="37"/>
    </row>
    <row r="15" spans="1:4" ht="111" customHeight="1" x14ac:dyDescent="0.25">
      <c r="A15" s="36" t="s">
        <v>291</v>
      </c>
      <c r="B15" s="36"/>
      <c r="C15" s="37" t="s">
        <v>290</v>
      </c>
      <c r="D15" s="37"/>
    </row>
    <row r="16" spans="1:4" ht="83.25" customHeight="1" x14ac:dyDescent="0.25">
      <c r="C16" s="28"/>
      <c r="D16" s="28"/>
    </row>
    <row r="17" spans="1:4" ht="16.5" customHeight="1" x14ac:dyDescent="0.25">
      <c r="A17" s="19"/>
      <c r="B17" s="19"/>
      <c r="C17" s="19"/>
      <c r="D17" s="19"/>
    </row>
    <row r="18" spans="1:4" ht="20.25" customHeight="1" x14ac:dyDescent="0.25">
      <c r="B18" s="28"/>
      <c r="C18" s="28"/>
      <c r="D18" s="28"/>
    </row>
  </sheetData>
  <mergeCells count="16">
    <mergeCell ref="A15:B15"/>
    <mergeCell ref="A14:D14"/>
    <mergeCell ref="C15:D15"/>
    <mergeCell ref="C9:D9"/>
    <mergeCell ref="A10:B10"/>
    <mergeCell ref="C10:D10"/>
    <mergeCell ref="A11:B11"/>
    <mergeCell ref="C11:D11"/>
    <mergeCell ref="A12:B12"/>
    <mergeCell ref="C12:D12"/>
    <mergeCell ref="C8:D8"/>
    <mergeCell ref="A1:D1"/>
    <mergeCell ref="A2:D2"/>
    <mergeCell ref="A3:D3"/>
    <mergeCell ref="A6:D6"/>
    <mergeCell ref="C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5"/>
  <sheetViews>
    <sheetView tabSelected="1" workbookViewId="0">
      <selection activeCell="K23" sqref="K23"/>
    </sheetView>
  </sheetViews>
  <sheetFormatPr defaultRowHeight="15" x14ac:dyDescent="0.25"/>
  <cols>
    <col min="1" max="1" width="9.85546875" style="3" customWidth="1"/>
    <col min="2" max="2" width="28.140625" style="7" customWidth="1"/>
    <col min="3" max="3" width="54.5703125" style="5" customWidth="1"/>
    <col min="4" max="4" width="9.140625" style="13"/>
    <col min="5" max="5" width="9.140625" style="9"/>
    <col min="6" max="6" width="13.140625" style="11" customWidth="1"/>
    <col min="7" max="7" width="16.5703125" style="9" customWidth="1"/>
    <col min="8" max="16384" width="9.140625" style="1"/>
  </cols>
  <sheetData>
    <row r="1" spans="1:8" ht="24.75" customHeight="1" x14ac:dyDescent="0.3">
      <c r="A1" s="51" t="s">
        <v>253</v>
      </c>
      <c r="B1" s="51"/>
      <c r="C1" s="51"/>
      <c r="D1" s="51"/>
      <c r="E1" s="51"/>
      <c r="F1" s="51"/>
      <c r="G1" s="51"/>
    </row>
    <row r="2" spans="1:8" ht="19.5" customHeight="1" x14ac:dyDescent="0.25">
      <c r="A2" s="52" t="s">
        <v>254</v>
      </c>
      <c r="B2" s="53"/>
      <c r="C2" s="53"/>
      <c r="D2" s="53"/>
      <c r="E2" s="53"/>
      <c r="F2" s="53"/>
      <c r="G2" s="53"/>
    </row>
    <row r="3" spans="1:8" ht="19.5" customHeight="1" x14ac:dyDescent="0.25">
      <c r="A3" s="15"/>
      <c r="B3" s="14"/>
      <c r="C3" s="14"/>
      <c r="D3" s="14"/>
      <c r="E3" s="14"/>
      <c r="F3" s="14"/>
      <c r="G3" s="14"/>
    </row>
    <row r="4" spans="1:8" ht="19.5" customHeight="1" x14ac:dyDescent="0.25">
      <c r="A4" s="16" t="s">
        <v>255</v>
      </c>
      <c r="B4" s="54" t="s">
        <v>256</v>
      </c>
      <c r="C4" s="54"/>
      <c r="D4" s="54"/>
      <c r="E4" s="54"/>
      <c r="F4" s="54"/>
      <c r="G4" s="54"/>
      <c r="H4" s="16"/>
    </row>
    <row r="5" spans="1:8" ht="19.5" customHeight="1" x14ac:dyDescent="0.25">
      <c r="A5" s="16" t="s">
        <v>257</v>
      </c>
      <c r="B5" s="54" t="s">
        <v>258</v>
      </c>
      <c r="C5" s="54"/>
      <c r="D5" s="54"/>
      <c r="E5" s="54"/>
      <c r="F5" s="54"/>
      <c r="G5" s="54"/>
      <c r="H5" s="16"/>
    </row>
    <row r="6" spans="1:8" ht="19.5" customHeight="1" x14ac:dyDescent="0.25">
      <c r="A6" s="16" t="s">
        <v>259</v>
      </c>
      <c r="B6" s="54" t="s">
        <v>260</v>
      </c>
      <c r="C6" s="54"/>
      <c r="D6" s="54"/>
      <c r="E6" s="54"/>
      <c r="F6" s="54"/>
      <c r="G6" s="54"/>
      <c r="H6" s="16"/>
    </row>
    <row r="7" spans="1:8" ht="19.5" customHeight="1" x14ac:dyDescent="0.25">
      <c r="A7" s="16" t="s">
        <v>261</v>
      </c>
      <c r="B7" s="54" t="s">
        <v>262</v>
      </c>
      <c r="C7" s="54"/>
      <c r="D7" s="54"/>
      <c r="E7" s="54"/>
      <c r="F7" s="54"/>
      <c r="G7" s="54"/>
      <c r="H7" s="16"/>
    </row>
    <row r="8" spans="1:8" ht="19.5" customHeight="1" x14ac:dyDescent="0.25">
      <c r="A8" s="16" t="s">
        <v>263</v>
      </c>
      <c r="B8" s="54" t="s">
        <v>264</v>
      </c>
      <c r="C8" s="54"/>
      <c r="D8" s="54"/>
      <c r="E8" s="54"/>
      <c r="F8" s="54"/>
      <c r="G8" s="54"/>
      <c r="H8" s="16"/>
    </row>
    <row r="9" spans="1:8" ht="19.5" customHeight="1" x14ac:dyDescent="0.25">
      <c r="A9" s="16" t="s">
        <v>265</v>
      </c>
      <c r="B9" s="50" t="s">
        <v>266</v>
      </c>
      <c r="C9" s="50"/>
      <c r="D9" s="50"/>
      <c r="E9" s="50"/>
      <c r="F9" s="50"/>
      <c r="G9" s="50"/>
      <c r="H9" s="17"/>
    </row>
    <row r="10" spans="1:8" ht="19.5" customHeight="1" x14ac:dyDescent="0.25">
      <c r="A10" s="16" t="s">
        <v>267</v>
      </c>
      <c r="B10" s="54" t="s">
        <v>268</v>
      </c>
      <c r="C10" s="54"/>
      <c r="D10" s="54"/>
      <c r="E10" s="54"/>
      <c r="F10" s="54"/>
      <c r="G10" s="54"/>
      <c r="H10" s="16"/>
    </row>
    <row r="11" spans="1:8" ht="19.5" customHeight="1" x14ac:dyDescent="0.25">
      <c r="A11" s="16" t="s">
        <v>269</v>
      </c>
      <c r="B11" s="54" t="s">
        <v>270</v>
      </c>
      <c r="C11" s="54"/>
      <c r="D11" s="54"/>
      <c r="E11" s="54"/>
      <c r="F11" s="54"/>
      <c r="G11" s="54"/>
      <c r="H11" s="16"/>
    </row>
    <row r="12" spans="1:8" ht="19.5" customHeight="1" x14ac:dyDescent="0.25">
      <c r="A12" s="16" t="s">
        <v>271</v>
      </c>
      <c r="B12" s="54" t="s">
        <v>272</v>
      </c>
      <c r="C12" s="54"/>
      <c r="D12" s="54"/>
      <c r="E12" s="54"/>
      <c r="F12" s="54"/>
      <c r="G12" s="54"/>
      <c r="H12" s="16"/>
    </row>
    <row r="13" spans="1:8" x14ac:dyDescent="0.25">
      <c r="A13" s="16" t="s">
        <v>273</v>
      </c>
      <c r="B13" s="54" t="s">
        <v>274</v>
      </c>
      <c r="C13" s="54"/>
      <c r="D13" s="54"/>
      <c r="E13" s="54"/>
      <c r="F13" s="54"/>
      <c r="G13" s="54"/>
      <c r="H13" s="16"/>
    </row>
    <row r="14" spans="1:8" ht="21.75" customHeight="1" x14ac:dyDescent="0.25"/>
    <row r="15" spans="1:8" x14ac:dyDescent="0.25">
      <c r="A15" s="2" t="s">
        <v>0</v>
      </c>
      <c r="B15" s="6" t="s">
        <v>1</v>
      </c>
      <c r="C15" s="4" t="s">
        <v>2</v>
      </c>
      <c r="D15" s="12" t="s">
        <v>3</v>
      </c>
      <c r="E15" s="8" t="s">
        <v>4</v>
      </c>
      <c r="F15" s="10" t="s">
        <v>252</v>
      </c>
      <c r="G15" s="8" t="s">
        <v>5</v>
      </c>
    </row>
    <row r="16" spans="1:8" x14ac:dyDescent="0.25">
      <c r="A16" s="61">
        <v>1</v>
      </c>
      <c r="B16" s="57"/>
      <c r="C16" s="58" t="s">
        <v>292</v>
      </c>
      <c r="D16" s="59"/>
      <c r="E16" s="59"/>
      <c r="F16" s="59"/>
      <c r="G16" s="60"/>
    </row>
    <row r="17" spans="1:7" x14ac:dyDescent="0.25">
      <c r="A17" s="2" t="s">
        <v>6</v>
      </c>
      <c r="B17" s="6" t="s">
        <v>7</v>
      </c>
      <c r="C17" s="4" t="s">
        <v>8</v>
      </c>
      <c r="D17" s="12" t="s">
        <v>9</v>
      </c>
      <c r="E17" s="8">
        <v>1</v>
      </c>
      <c r="F17" s="10"/>
      <c r="G17" s="8">
        <f>ROUND((E17*F17),2)</f>
        <v>0</v>
      </c>
    </row>
    <row r="18" spans="1:7" x14ac:dyDescent="0.25">
      <c r="A18" s="2" t="s">
        <v>10</v>
      </c>
      <c r="B18" s="6" t="s">
        <v>7</v>
      </c>
      <c r="C18" s="4" t="s">
        <v>11</v>
      </c>
      <c r="D18" s="12" t="s">
        <v>9</v>
      </c>
      <c r="E18" s="8">
        <v>1</v>
      </c>
      <c r="F18" s="10"/>
      <c r="G18" s="8">
        <f t="shared" ref="G18:G87" si="0">ROUND((E18*F18),2)</f>
        <v>0</v>
      </c>
    </row>
    <row r="19" spans="1:7" x14ac:dyDescent="0.25">
      <c r="A19" s="2" t="s">
        <v>12</v>
      </c>
      <c r="B19" s="6" t="s">
        <v>7</v>
      </c>
      <c r="C19" s="4" t="s">
        <v>13</v>
      </c>
      <c r="D19" s="12" t="s">
        <v>9</v>
      </c>
      <c r="E19" s="8">
        <v>1</v>
      </c>
      <c r="F19" s="10"/>
      <c r="G19" s="8">
        <f t="shared" si="0"/>
        <v>0</v>
      </c>
    </row>
    <row r="20" spans="1:7" x14ac:dyDescent="0.25">
      <c r="A20" s="2" t="s">
        <v>14</v>
      </c>
      <c r="B20" s="6" t="s">
        <v>15</v>
      </c>
      <c r="C20" s="4" t="s">
        <v>16</v>
      </c>
      <c r="D20" s="12" t="s">
        <v>17</v>
      </c>
      <c r="E20" s="8">
        <v>15</v>
      </c>
      <c r="F20" s="10"/>
      <c r="G20" s="8">
        <f t="shared" si="0"/>
        <v>0</v>
      </c>
    </row>
    <row r="21" spans="1:7" x14ac:dyDescent="0.25">
      <c r="A21" s="2" t="s">
        <v>18</v>
      </c>
      <c r="B21" s="6" t="s">
        <v>19</v>
      </c>
      <c r="C21" s="4" t="s">
        <v>20</v>
      </c>
      <c r="D21" s="12" t="s">
        <v>17</v>
      </c>
      <c r="E21" s="8">
        <v>23</v>
      </c>
      <c r="F21" s="10"/>
      <c r="G21" s="8">
        <f t="shared" si="0"/>
        <v>0</v>
      </c>
    </row>
    <row r="22" spans="1:7" x14ac:dyDescent="0.25">
      <c r="A22" s="2" t="s">
        <v>21</v>
      </c>
      <c r="B22" s="6" t="s">
        <v>22</v>
      </c>
      <c r="C22" s="4" t="s">
        <v>23</v>
      </c>
      <c r="D22" s="12" t="s">
        <v>17</v>
      </c>
      <c r="E22" s="8">
        <v>7</v>
      </c>
      <c r="F22" s="10"/>
      <c r="G22" s="8">
        <f t="shared" si="0"/>
        <v>0</v>
      </c>
    </row>
    <row r="23" spans="1:7" x14ac:dyDescent="0.25">
      <c r="A23" s="2" t="s">
        <v>24</v>
      </c>
      <c r="B23" s="6" t="s">
        <v>25</v>
      </c>
      <c r="C23" s="4" t="s">
        <v>26</v>
      </c>
      <c r="D23" s="12" t="s">
        <v>17</v>
      </c>
      <c r="E23" s="8">
        <v>8</v>
      </c>
      <c r="F23" s="10"/>
      <c r="G23" s="8">
        <f t="shared" si="0"/>
        <v>0</v>
      </c>
    </row>
    <row r="24" spans="1:7" x14ac:dyDescent="0.25">
      <c r="A24" s="2" t="s">
        <v>27</v>
      </c>
      <c r="B24" s="6" t="s">
        <v>28</v>
      </c>
      <c r="C24" s="4" t="s">
        <v>29</v>
      </c>
      <c r="D24" s="12" t="s">
        <v>17</v>
      </c>
      <c r="E24" s="8">
        <v>4</v>
      </c>
      <c r="F24" s="10"/>
      <c r="G24" s="8">
        <f t="shared" si="0"/>
        <v>0</v>
      </c>
    </row>
    <row r="25" spans="1:7" x14ac:dyDescent="0.25">
      <c r="A25" s="2" t="s">
        <v>30</v>
      </c>
      <c r="B25" s="6" t="s">
        <v>31</v>
      </c>
      <c r="C25" s="4" t="s">
        <v>32</v>
      </c>
      <c r="D25" s="12" t="s">
        <v>17</v>
      </c>
      <c r="E25" s="8">
        <v>1</v>
      </c>
      <c r="F25" s="10"/>
      <c r="G25" s="8">
        <f t="shared" si="0"/>
        <v>0</v>
      </c>
    </row>
    <row r="26" spans="1:7" x14ac:dyDescent="0.25">
      <c r="A26" s="2" t="s">
        <v>33</v>
      </c>
      <c r="B26" s="6" t="s">
        <v>34</v>
      </c>
      <c r="C26" s="4" t="s">
        <v>35</v>
      </c>
      <c r="D26" s="12" t="s">
        <v>17</v>
      </c>
      <c r="E26" s="8">
        <v>6</v>
      </c>
      <c r="F26" s="10"/>
      <c r="G26" s="8">
        <f t="shared" si="0"/>
        <v>0</v>
      </c>
    </row>
    <row r="27" spans="1:7" x14ac:dyDescent="0.25">
      <c r="A27" s="2" t="s">
        <v>36</v>
      </c>
      <c r="B27" s="6" t="s">
        <v>37</v>
      </c>
      <c r="C27" s="4" t="s">
        <v>38</v>
      </c>
      <c r="D27" s="12" t="s">
        <v>17</v>
      </c>
      <c r="E27" s="8">
        <v>15</v>
      </c>
      <c r="F27" s="10"/>
      <c r="G27" s="8">
        <f t="shared" si="0"/>
        <v>0</v>
      </c>
    </row>
    <row r="28" spans="1:7" x14ac:dyDescent="0.25">
      <c r="A28" s="2" t="s">
        <v>39</v>
      </c>
      <c r="B28" s="6" t="s">
        <v>40</v>
      </c>
      <c r="C28" s="4" t="s">
        <v>41</v>
      </c>
      <c r="D28" s="12" t="s">
        <v>17</v>
      </c>
      <c r="E28" s="8">
        <v>23</v>
      </c>
      <c r="F28" s="10"/>
      <c r="G28" s="8">
        <f t="shared" si="0"/>
        <v>0</v>
      </c>
    </row>
    <row r="29" spans="1:7" x14ac:dyDescent="0.25">
      <c r="A29" s="2" t="s">
        <v>42</v>
      </c>
      <c r="B29" s="6" t="s">
        <v>43</v>
      </c>
      <c r="C29" s="4" t="s">
        <v>44</v>
      </c>
      <c r="D29" s="12" t="s">
        <v>17</v>
      </c>
      <c r="E29" s="8">
        <v>7</v>
      </c>
      <c r="F29" s="10"/>
      <c r="G29" s="8">
        <f t="shared" si="0"/>
        <v>0</v>
      </c>
    </row>
    <row r="30" spans="1:7" x14ac:dyDescent="0.25">
      <c r="A30" s="2" t="s">
        <v>45</v>
      </c>
      <c r="B30" s="6" t="s">
        <v>46</v>
      </c>
      <c r="C30" s="4" t="s">
        <v>47</v>
      </c>
      <c r="D30" s="12" t="s">
        <v>17</v>
      </c>
      <c r="E30" s="8">
        <v>8</v>
      </c>
      <c r="F30" s="10"/>
      <c r="G30" s="8">
        <f t="shared" si="0"/>
        <v>0</v>
      </c>
    </row>
    <row r="31" spans="1:7" x14ac:dyDescent="0.25">
      <c r="A31" s="2" t="s">
        <v>48</v>
      </c>
      <c r="B31" s="6" t="s">
        <v>49</v>
      </c>
      <c r="C31" s="4" t="s">
        <v>50</v>
      </c>
      <c r="D31" s="12" t="s">
        <v>17</v>
      </c>
      <c r="E31" s="8">
        <v>4</v>
      </c>
      <c r="F31" s="10"/>
      <c r="G31" s="8">
        <f t="shared" si="0"/>
        <v>0</v>
      </c>
    </row>
    <row r="32" spans="1:7" x14ac:dyDescent="0.25">
      <c r="A32" s="2" t="s">
        <v>51</v>
      </c>
      <c r="B32" s="6" t="s">
        <v>52</v>
      </c>
      <c r="C32" s="4" t="s">
        <v>53</v>
      </c>
      <c r="D32" s="12" t="s">
        <v>17</v>
      </c>
      <c r="E32" s="8">
        <v>1</v>
      </c>
      <c r="F32" s="10"/>
      <c r="G32" s="8">
        <f t="shared" si="0"/>
        <v>0</v>
      </c>
    </row>
    <row r="33" spans="1:7" x14ac:dyDescent="0.25">
      <c r="A33" s="2" t="s">
        <v>54</v>
      </c>
      <c r="B33" s="6" t="s">
        <v>55</v>
      </c>
      <c r="C33" s="4" t="s">
        <v>56</v>
      </c>
      <c r="D33" s="12" t="s">
        <v>17</v>
      </c>
      <c r="E33" s="8">
        <v>6</v>
      </c>
      <c r="F33" s="10"/>
      <c r="G33" s="8">
        <f t="shared" si="0"/>
        <v>0</v>
      </c>
    </row>
    <row r="34" spans="1:7" ht="30" x14ac:dyDescent="0.25">
      <c r="A34" s="2" t="s">
        <v>57</v>
      </c>
      <c r="B34" s="6" t="s">
        <v>58</v>
      </c>
      <c r="C34" s="4" t="s">
        <v>59</v>
      </c>
      <c r="D34" s="12" t="s">
        <v>60</v>
      </c>
      <c r="E34" s="8">
        <v>67.11</v>
      </c>
      <c r="F34" s="10"/>
      <c r="G34" s="8">
        <f t="shared" si="0"/>
        <v>0</v>
      </c>
    </row>
    <row r="35" spans="1:7" x14ac:dyDescent="0.25">
      <c r="A35" s="61">
        <v>2</v>
      </c>
      <c r="B35" s="57"/>
      <c r="C35" s="58" t="s">
        <v>293</v>
      </c>
      <c r="D35" s="59"/>
      <c r="E35" s="59"/>
      <c r="F35" s="59"/>
      <c r="G35" s="60"/>
    </row>
    <row r="36" spans="1:7" x14ac:dyDescent="0.25">
      <c r="A36" s="2" t="s">
        <v>61</v>
      </c>
      <c r="B36" s="6" t="s">
        <v>62</v>
      </c>
      <c r="C36" s="4" t="s">
        <v>63</v>
      </c>
      <c r="D36" s="12" t="s">
        <v>64</v>
      </c>
      <c r="E36" s="8">
        <v>10</v>
      </c>
      <c r="F36" s="10"/>
      <c r="G36" s="8">
        <f t="shared" si="0"/>
        <v>0</v>
      </c>
    </row>
    <row r="37" spans="1:7" ht="60" x14ac:dyDescent="0.25">
      <c r="A37" s="2" t="s">
        <v>65</v>
      </c>
      <c r="B37" s="6" t="s">
        <v>66</v>
      </c>
      <c r="C37" s="4" t="s">
        <v>67</v>
      </c>
      <c r="D37" s="12" t="s">
        <v>64</v>
      </c>
      <c r="E37" s="8">
        <v>21</v>
      </c>
      <c r="F37" s="10"/>
      <c r="G37" s="8">
        <f t="shared" si="0"/>
        <v>0</v>
      </c>
    </row>
    <row r="38" spans="1:7" ht="60" x14ac:dyDescent="0.25">
      <c r="A38" s="2" t="s">
        <v>68</v>
      </c>
      <c r="B38" s="6" t="s">
        <v>69</v>
      </c>
      <c r="C38" s="4" t="s">
        <v>70</v>
      </c>
      <c r="D38" s="12" t="s">
        <v>71</v>
      </c>
      <c r="E38" s="8">
        <v>1210</v>
      </c>
      <c r="F38" s="10"/>
      <c r="G38" s="8">
        <f t="shared" si="0"/>
        <v>0</v>
      </c>
    </row>
    <row r="39" spans="1:7" ht="30" x14ac:dyDescent="0.25">
      <c r="A39" s="2" t="s">
        <v>72</v>
      </c>
      <c r="B39" s="6" t="s">
        <v>73</v>
      </c>
      <c r="C39" s="4" t="s">
        <v>74</v>
      </c>
      <c r="D39" s="12" t="s">
        <v>71</v>
      </c>
      <c r="E39" s="8">
        <v>21.3</v>
      </c>
      <c r="F39" s="10"/>
      <c r="G39" s="8">
        <f t="shared" si="0"/>
        <v>0</v>
      </c>
    </row>
    <row r="40" spans="1:7" ht="30" x14ac:dyDescent="0.25">
      <c r="A40" s="2" t="s">
        <v>75</v>
      </c>
      <c r="B40" s="6" t="s">
        <v>76</v>
      </c>
      <c r="C40" s="4" t="s">
        <v>77</v>
      </c>
      <c r="D40" s="12" t="s">
        <v>64</v>
      </c>
      <c r="E40" s="8">
        <v>7.5</v>
      </c>
      <c r="F40" s="10"/>
      <c r="G40" s="8">
        <f t="shared" si="0"/>
        <v>0</v>
      </c>
    </row>
    <row r="41" spans="1:7" ht="30" x14ac:dyDescent="0.25">
      <c r="A41" s="2" t="s">
        <v>78</v>
      </c>
      <c r="B41" s="6" t="s">
        <v>79</v>
      </c>
      <c r="C41" s="4" t="s">
        <v>80</v>
      </c>
      <c r="D41" s="12" t="s">
        <v>60</v>
      </c>
      <c r="E41" s="8">
        <v>3.15</v>
      </c>
      <c r="F41" s="10"/>
      <c r="G41" s="8">
        <f t="shared" si="0"/>
        <v>0</v>
      </c>
    </row>
    <row r="42" spans="1:7" ht="30" x14ac:dyDescent="0.25">
      <c r="A42" s="2" t="s">
        <v>81</v>
      </c>
      <c r="B42" s="6" t="s">
        <v>82</v>
      </c>
      <c r="C42" s="4" t="s">
        <v>83</v>
      </c>
      <c r="D42" s="12" t="s">
        <v>64</v>
      </c>
      <c r="E42" s="8">
        <v>22</v>
      </c>
      <c r="F42" s="10"/>
      <c r="G42" s="8">
        <f t="shared" si="0"/>
        <v>0</v>
      </c>
    </row>
    <row r="43" spans="1:7" ht="45" x14ac:dyDescent="0.25">
      <c r="A43" s="2" t="s">
        <v>84</v>
      </c>
      <c r="B43" s="6" t="s">
        <v>85</v>
      </c>
      <c r="C43" s="4" t="s">
        <v>86</v>
      </c>
      <c r="D43" s="12" t="s">
        <v>64</v>
      </c>
      <c r="E43" s="8">
        <v>198</v>
      </c>
      <c r="F43" s="10"/>
      <c r="G43" s="8">
        <f t="shared" si="0"/>
        <v>0</v>
      </c>
    </row>
    <row r="44" spans="1:7" x14ac:dyDescent="0.25">
      <c r="A44" s="2" t="s">
        <v>87</v>
      </c>
      <c r="B44" s="6" t="s">
        <v>88</v>
      </c>
      <c r="C44" s="4" t="s">
        <v>89</v>
      </c>
      <c r="D44" s="12" t="s">
        <v>17</v>
      </c>
      <c r="E44" s="8">
        <v>12</v>
      </c>
      <c r="F44" s="10"/>
      <c r="G44" s="8">
        <f t="shared" si="0"/>
        <v>0</v>
      </c>
    </row>
    <row r="45" spans="1:7" ht="30" x14ac:dyDescent="0.25">
      <c r="A45" s="2" t="s">
        <v>90</v>
      </c>
      <c r="B45" s="6" t="s">
        <v>91</v>
      </c>
      <c r="C45" s="4" t="s">
        <v>92</v>
      </c>
      <c r="D45" s="12" t="s">
        <v>17</v>
      </c>
      <c r="E45" s="8">
        <v>4</v>
      </c>
      <c r="F45" s="10"/>
      <c r="G45" s="8">
        <f t="shared" si="0"/>
        <v>0</v>
      </c>
    </row>
    <row r="46" spans="1:7" ht="30" x14ac:dyDescent="0.25">
      <c r="A46" s="2" t="s">
        <v>93</v>
      </c>
      <c r="B46" s="6" t="s">
        <v>94</v>
      </c>
      <c r="C46" s="4" t="s">
        <v>95</v>
      </c>
      <c r="D46" s="12" t="s">
        <v>60</v>
      </c>
      <c r="E46" s="8">
        <v>8.98</v>
      </c>
      <c r="F46" s="10"/>
      <c r="G46" s="8">
        <f t="shared" si="0"/>
        <v>0</v>
      </c>
    </row>
    <row r="47" spans="1:7" x14ac:dyDescent="0.25">
      <c r="A47" s="61">
        <v>3</v>
      </c>
      <c r="B47" s="57"/>
      <c r="C47" s="58" t="s">
        <v>294</v>
      </c>
      <c r="D47" s="59"/>
      <c r="E47" s="59"/>
      <c r="F47" s="59"/>
      <c r="G47" s="60"/>
    </row>
    <row r="48" spans="1:7" ht="45" x14ac:dyDescent="0.25">
      <c r="A48" s="2" t="s">
        <v>96</v>
      </c>
      <c r="B48" s="6" t="s">
        <v>97</v>
      </c>
      <c r="C48" s="4" t="s">
        <v>98</v>
      </c>
      <c r="D48" s="12" t="s">
        <v>60</v>
      </c>
      <c r="E48" s="8">
        <v>1267.7</v>
      </c>
      <c r="F48" s="10"/>
      <c r="G48" s="8">
        <f t="shared" si="0"/>
        <v>0</v>
      </c>
    </row>
    <row r="49" spans="1:7" ht="30" x14ac:dyDescent="0.25">
      <c r="A49" s="2" t="s">
        <v>99</v>
      </c>
      <c r="B49" s="6" t="s">
        <v>100</v>
      </c>
      <c r="C49" s="4" t="s">
        <v>101</v>
      </c>
      <c r="D49" s="12" t="s">
        <v>71</v>
      </c>
      <c r="E49" s="8">
        <v>1052.5</v>
      </c>
      <c r="F49" s="10"/>
      <c r="G49" s="8">
        <f t="shared" si="0"/>
        <v>0</v>
      </c>
    </row>
    <row r="50" spans="1:7" x14ac:dyDescent="0.25">
      <c r="A50" s="2" t="s">
        <v>102</v>
      </c>
      <c r="B50" s="6" t="s">
        <v>103</v>
      </c>
      <c r="C50" s="4" t="s">
        <v>104</v>
      </c>
      <c r="D50" s="12" t="s">
        <v>60</v>
      </c>
      <c r="E50" s="8">
        <v>1977.2</v>
      </c>
      <c r="F50" s="10"/>
      <c r="G50" s="8">
        <f t="shared" si="0"/>
        <v>0</v>
      </c>
    </row>
    <row r="51" spans="1:7" ht="30" x14ac:dyDescent="0.25">
      <c r="A51" s="2" t="s">
        <v>105</v>
      </c>
      <c r="B51" s="6" t="s">
        <v>106</v>
      </c>
      <c r="C51" s="4" t="s">
        <v>107</v>
      </c>
      <c r="D51" s="12" t="s">
        <v>60</v>
      </c>
      <c r="E51" s="8">
        <v>3244.9</v>
      </c>
      <c r="F51" s="10"/>
      <c r="G51" s="8">
        <f t="shared" si="0"/>
        <v>0</v>
      </c>
    </row>
    <row r="52" spans="1:7" ht="30" x14ac:dyDescent="0.25">
      <c r="A52" s="2" t="s">
        <v>108</v>
      </c>
      <c r="B52" s="6" t="s">
        <v>109</v>
      </c>
      <c r="C52" s="4" t="s">
        <v>110</v>
      </c>
      <c r="D52" s="12" t="s">
        <v>60</v>
      </c>
      <c r="E52" s="8">
        <v>3244.9</v>
      </c>
      <c r="F52" s="10"/>
      <c r="G52" s="8">
        <f t="shared" si="0"/>
        <v>0</v>
      </c>
    </row>
    <row r="53" spans="1:7" ht="45" x14ac:dyDescent="0.25">
      <c r="A53" s="2" t="s">
        <v>111</v>
      </c>
      <c r="B53" s="6" t="s">
        <v>112</v>
      </c>
      <c r="C53" s="4" t="s">
        <v>113</v>
      </c>
      <c r="D53" s="12" t="s">
        <v>71</v>
      </c>
      <c r="E53" s="8">
        <v>462</v>
      </c>
      <c r="F53" s="10"/>
      <c r="G53" s="8">
        <f t="shared" si="0"/>
        <v>0</v>
      </c>
    </row>
    <row r="54" spans="1:7" ht="30" x14ac:dyDescent="0.25">
      <c r="A54" s="2" t="s">
        <v>114</v>
      </c>
      <c r="B54" s="6" t="s">
        <v>112</v>
      </c>
      <c r="C54" s="4" t="s">
        <v>115</v>
      </c>
      <c r="D54" s="12" t="s">
        <v>71</v>
      </c>
      <c r="E54" s="8">
        <v>99</v>
      </c>
      <c r="F54" s="10"/>
      <c r="G54" s="8">
        <f t="shared" si="0"/>
        <v>0</v>
      </c>
    </row>
    <row r="55" spans="1:7" ht="30" x14ac:dyDescent="0.25">
      <c r="A55" s="2" t="s">
        <v>116</v>
      </c>
      <c r="B55" s="6" t="s">
        <v>117</v>
      </c>
      <c r="C55" s="4" t="s">
        <v>118</v>
      </c>
      <c r="D55" s="12" t="s">
        <v>71</v>
      </c>
      <c r="E55" s="8">
        <v>457.5</v>
      </c>
      <c r="F55" s="10"/>
      <c r="G55" s="8">
        <f t="shared" si="0"/>
        <v>0</v>
      </c>
    </row>
    <row r="56" spans="1:7" x14ac:dyDescent="0.25">
      <c r="A56" s="61">
        <v>4</v>
      </c>
      <c r="B56" s="62"/>
      <c r="C56" s="58" t="s">
        <v>295</v>
      </c>
      <c r="D56" s="59"/>
      <c r="E56" s="59"/>
      <c r="F56" s="59"/>
      <c r="G56" s="60"/>
    </row>
    <row r="57" spans="1:7" ht="30" x14ac:dyDescent="0.25">
      <c r="A57" s="2" t="s">
        <v>119</v>
      </c>
      <c r="B57" s="6" t="s">
        <v>120</v>
      </c>
      <c r="C57" s="4" t="s">
        <v>121</v>
      </c>
      <c r="D57" s="12" t="s">
        <v>64</v>
      </c>
      <c r="E57" s="8">
        <v>390.5</v>
      </c>
      <c r="F57" s="10"/>
      <c r="G57" s="8">
        <f t="shared" si="0"/>
        <v>0</v>
      </c>
    </row>
    <row r="58" spans="1:7" ht="30" x14ac:dyDescent="0.25">
      <c r="A58" s="2" t="s">
        <v>122</v>
      </c>
      <c r="B58" s="6" t="s">
        <v>123</v>
      </c>
      <c r="C58" s="4" t="s">
        <v>124</v>
      </c>
      <c r="D58" s="12" t="s">
        <v>71</v>
      </c>
      <c r="E58" s="8">
        <v>2418.27</v>
      </c>
      <c r="F58" s="10"/>
      <c r="G58" s="8">
        <f t="shared" si="0"/>
        <v>0</v>
      </c>
    </row>
    <row r="59" spans="1:7" ht="30" x14ac:dyDescent="0.25">
      <c r="A59" s="2" t="s">
        <v>125</v>
      </c>
      <c r="B59" s="6" t="s">
        <v>126</v>
      </c>
      <c r="C59" s="4" t="s">
        <v>127</v>
      </c>
      <c r="D59" s="12" t="s">
        <v>71</v>
      </c>
      <c r="E59" s="8">
        <v>390.5</v>
      </c>
      <c r="F59" s="10"/>
      <c r="G59" s="8">
        <f t="shared" si="0"/>
        <v>0</v>
      </c>
    </row>
    <row r="60" spans="1:7" ht="45" x14ac:dyDescent="0.25">
      <c r="A60" s="2" t="s">
        <v>128</v>
      </c>
      <c r="B60" s="6" t="s">
        <v>117</v>
      </c>
      <c r="C60" s="4" t="s">
        <v>129</v>
      </c>
      <c r="D60" s="12" t="s">
        <v>71</v>
      </c>
      <c r="E60" s="8">
        <v>2418.27</v>
      </c>
      <c r="F60" s="10"/>
      <c r="G60" s="8">
        <f t="shared" si="0"/>
        <v>0</v>
      </c>
    </row>
    <row r="61" spans="1:7" x14ac:dyDescent="0.25">
      <c r="A61" s="2" t="s">
        <v>130</v>
      </c>
      <c r="B61" s="6" t="s">
        <v>131</v>
      </c>
      <c r="C61" s="4" t="s">
        <v>132</v>
      </c>
      <c r="D61" s="12" t="s">
        <v>64</v>
      </c>
      <c r="E61" s="8">
        <v>231</v>
      </c>
      <c r="F61" s="10"/>
      <c r="G61" s="8">
        <f t="shared" si="0"/>
        <v>0</v>
      </c>
    </row>
    <row r="62" spans="1:7" ht="45" x14ac:dyDescent="0.25">
      <c r="A62" s="2" t="s">
        <v>133</v>
      </c>
      <c r="B62" s="6" t="s">
        <v>134</v>
      </c>
      <c r="C62" s="4" t="s">
        <v>135</v>
      </c>
      <c r="D62" s="12" t="s">
        <v>64</v>
      </c>
      <c r="E62" s="8">
        <v>231</v>
      </c>
      <c r="F62" s="10"/>
      <c r="G62" s="8">
        <f t="shared" si="0"/>
        <v>0</v>
      </c>
    </row>
    <row r="63" spans="1:7" ht="30" x14ac:dyDescent="0.25">
      <c r="A63" s="2" t="s">
        <v>136</v>
      </c>
      <c r="B63" s="6" t="s">
        <v>137</v>
      </c>
      <c r="C63" s="4" t="s">
        <v>138</v>
      </c>
      <c r="D63" s="12" t="s">
        <v>60</v>
      </c>
      <c r="E63" s="8">
        <v>6.06</v>
      </c>
      <c r="F63" s="10"/>
      <c r="G63" s="8">
        <f t="shared" si="0"/>
        <v>0</v>
      </c>
    </row>
    <row r="64" spans="1:7" ht="30" x14ac:dyDescent="0.25">
      <c r="A64" s="2" t="s">
        <v>139</v>
      </c>
      <c r="B64" s="6" t="s">
        <v>140</v>
      </c>
      <c r="C64" s="4" t="s">
        <v>141</v>
      </c>
      <c r="D64" s="12" t="s">
        <v>142</v>
      </c>
      <c r="E64" s="8">
        <v>8</v>
      </c>
      <c r="F64" s="10"/>
      <c r="G64" s="8">
        <f t="shared" si="0"/>
        <v>0</v>
      </c>
    </row>
    <row r="65" spans="1:7" x14ac:dyDescent="0.25">
      <c r="A65" s="2" t="s">
        <v>143</v>
      </c>
      <c r="B65" s="6" t="s">
        <v>144</v>
      </c>
      <c r="C65" s="4" t="s">
        <v>145</v>
      </c>
      <c r="D65" s="12" t="s">
        <v>64</v>
      </c>
      <c r="E65" s="8">
        <v>31.1</v>
      </c>
      <c r="F65" s="10"/>
      <c r="G65" s="8">
        <f t="shared" si="0"/>
        <v>0</v>
      </c>
    </row>
    <row r="66" spans="1:7" ht="30" x14ac:dyDescent="0.25">
      <c r="A66" s="2" t="s">
        <v>146</v>
      </c>
      <c r="B66" s="6" t="s">
        <v>147</v>
      </c>
      <c r="C66" s="4" t="s">
        <v>148</v>
      </c>
      <c r="D66" s="12" t="s">
        <v>60</v>
      </c>
      <c r="E66" s="8">
        <v>32.340000000000003</v>
      </c>
      <c r="F66" s="10"/>
      <c r="G66" s="8">
        <f t="shared" si="0"/>
        <v>0</v>
      </c>
    </row>
    <row r="67" spans="1:7" x14ac:dyDescent="0.25">
      <c r="A67" s="61">
        <v>5</v>
      </c>
      <c r="B67" s="62"/>
      <c r="C67" s="58" t="s">
        <v>296</v>
      </c>
      <c r="D67" s="59"/>
      <c r="E67" s="59"/>
      <c r="F67" s="59"/>
      <c r="G67" s="60"/>
    </row>
    <row r="68" spans="1:7" ht="30" x14ac:dyDescent="0.25">
      <c r="A68" s="2" t="s">
        <v>149</v>
      </c>
      <c r="B68" s="6" t="s">
        <v>150</v>
      </c>
      <c r="C68" s="4" t="s">
        <v>151</v>
      </c>
      <c r="D68" s="12" t="s">
        <v>71</v>
      </c>
      <c r="E68" s="8">
        <v>1260</v>
      </c>
      <c r="F68" s="10"/>
      <c r="G68" s="8">
        <f t="shared" si="0"/>
        <v>0</v>
      </c>
    </row>
    <row r="69" spans="1:7" ht="90" x14ac:dyDescent="0.25">
      <c r="A69" s="2" t="s">
        <v>152</v>
      </c>
      <c r="B69" s="6" t="s">
        <v>153</v>
      </c>
      <c r="C69" s="4" t="s">
        <v>154</v>
      </c>
      <c r="D69" s="12" t="s">
        <v>71</v>
      </c>
      <c r="E69" s="8">
        <v>1260</v>
      </c>
      <c r="F69" s="10"/>
      <c r="G69" s="8">
        <f t="shared" si="0"/>
        <v>0</v>
      </c>
    </row>
    <row r="70" spans="1:7" ht="90" x14ac:dyDescent="0.25">
      <c r="A70" s="2" t="s">
        <v>155</v>
      </c>
      <c r="B70" s="6" t="s">
        <v>156</v>
      </c>
      <c r="C70" s="4" t="s">
        <v>157</v>
      </c>
      <c r="D70" s="12" t="s">
        <v>71</v>
      </c>
      <c r="E70" s="8">
        <v>1260</v>
      </c>
      <c r="F70" s="10"/>
      <c r="G70" s="8">
        <f t="shared" si="0"/>
        <v>0</v>
      </c>
    </row>
    <row r="71" spans="1:7" ht="30" x14ac:dyDescent="0.25">
      <c r="A71" s="2" t="s">
        <v>158</v>
      </c>
      <c r="B71" s="6" t="s">
        <v>159</v>
      </c>
      <c r="C71" s="4" t="s">
        <v>160</v>
      </c>
      <c r="D71" s="12" t="s">
        <v>71</v>
      </c>
      <c r="E71" s="8">
        <v>1260</v>
      </c>
      <c r="F71" s="10"/>
      <c r="G71" s="8">
        <f t="shared" si="0"/>
        <v>0</v>
      </c>
    </row>
    <row r="72" spans="1:7" ht="30" x14ac:dyDescent="0.25">
      <c r="A72" s="2" t="s">
        <v>161</v>
      </c>
      <c r="B72" s="6" t="s">
        <v>162</v>
      </c>
      <c r="C72" s="4" t="s">
        <v>163</v>
      </c>
      <c r="D72" s="12" t="s">
        <v>71</v>
      </c>
      <c r="E72" s="8">
        <v>1260</v>
      </c>
      <c r="F72" s="10"/>
      <c r="G72" s="8">
        <f t="shared" si="0"/>
        <v>0</v>
      </c>
    </row>
    <row r="73" spans="1:7" x14ac:dyDescent="0.25">
      <c r="A73" s="2" t="s">
        <v>164</v>
      </c>
      <c r="B73" s="6" t="s">
        <v>165</v>
      </c>
      <c r="C73" s="4" t="s">
        <v>166</v>
      </c>
      <c r="D73" s="12" t="s">
        <v>71</v>
      </c>
      <c r="E73" s="8">
        <v>1260</v>
      </c>
      <c r="F73" s="10"/>
      <c r="G73" s="8">
        <f t="shared" si="0"/>
        <v>0</v>
      </c>
    </row>
    <row r="74" spans="1:7" ht="60" x14ac:dyDescent="0.25">
      <c r="A74" s="2" t="s">
        <v>167</v>
      </c>
      <c r="B74" s="6" t="s">
        <v>168</v>
      </c>
      <c r="C74" s="4" t="s">
        <v>169</v>
      </c>
      <c r="D74" s="12" t="s">
        <v>71</v>
      </c>
      <c r="E74" s="8">
        <v>1195.68</v>
      </c>
      <c r="F74" s="10"/>
      <c r="G74" s="8">
        <f t="shared" si="0"/>
        <v>0</v>
      </c>
    </row>
    <row r="75" spans="1:7" ht="45" x14ac:dyDescent="0.25">
      <c r="A75" s="2" t="s">
        <v>170</v>
      </c>
      <c r="B75" s="6" t="s">
        <v>171</v>
      </c>
      <c r="C75" s="4" t="s">
        <v>172</v>
      </c>
      <c r="D75" s="12" t="s">
        <v>71</v>
      </c>
      <c r="E75" s="8">
        <v>1195.7</v>
      </c>
      <c r="F75" s="10"/>
      <c r="G75" s="8">
        <f t="shared" si="0"/>
        <v>0</v>
      </c>
    </row>
    <row r="76" spans="1:7" x14ac:dyDescent="0.25">
      <c r="A76" s="2" t="s">
        <v>173</v>
      </c>
      <c r="B76" s="6" t="s">
        <v>165</v>
      </c>
      <c r="C76" s="4" t="s">
        <v>166</v>
      </c>
      <c r="D76" s="12" t="s">
        <v>71</v>
      </c>
      <c r="E76" s="8">
        <v>1195.7</v>
      </c>
      <c r="F76" s="10"/>
      <c r="G76" s="8">
        <f t="shared" si="0"/>
        <v>0</v>
      </c>
    </row>
    <row r="77" spans="1:7" ht="60" x14ac:dyDescent="0.25">
      <c r="A77" s="2" t="s">
        <v>174</v>
      </c>
      <c r="B77" s="6" t="s">
        <v>175</v>
      </c>
      <c r="C77" s="4" t="s">
        <v>176</v>
      </c>
      <c r="D77" s="12" t="s">
        <v>71</v>
      </c>
      <c r="E77" s="8">
        <v>1164.93</v>
      </c>
      <c r="F77" s="10"/>
      <c r="G77" s="8">
        <f t="shared" si="0"/>
        <v>0</v>
      </c>
    </row>
    <row r="78" spans="1:7" ht="45" x14ac:dyDescent="0.25">
      <c r="A78" s="2" t="s">
        <v>177</v>
      </c>
      <c r="B78" s="6" t="s">
        <v>178</v>
      </c>
      <c r="C78" s="4" t="s">
        <v>179</v>
      </c>
      <c r="D78" s="12" t="s">
        <v>71</v>
      </c>
      <c r="E78" s="8">
        <v>1164.93</v>
      </c>
      <c r="F78" s="10"/>
      <c r="G78" s="8">
        <f t="shared" si="0"/>
        <v>0</v>
      </c>
    </row>
    <row r="79" spans="1:7" x14ac:dyDescent="0.25">
      <c r="A79" s="2" t="s">
        <v>180</v>
      </c>
      <c r="B79" s="6" t="s">
        <v>181</v>
      </c>
      <c r="C79" s="4" t="s">
        <v>166</v>
      </c>
      <c r="D79" s="12" t="s">
        <v>71</v>
      </c>
      <c r="E79" s="8">
        <v>1164.93</v>
      </c>
      <c r="F79" s="10"/>
      <c r="G79" s="8">
        <f t="shared" si="0"/>
        <v>0</v>
      </c>
    </row>
    <row r="80" spans="1:7" ht="45" x14ac:dyDescent="0.25">
      <c r="A80" s="2" t="s">
        <v>182</v>
      </c>
      <c r="B80" s="6" t="s">
        <v>183</v>
      </c>
      <c r="C80" s="4" t="s">
        <v>184</v>
      </c>
      <c r="D80" s="12" t="s">
        <v>71</v>
      </c>
      <c r="E80" s="8">
        <v>1146.3499999999999</v>
      </c>
      <c r="F80" s="10"/>
      <c r="G80" s="8">
        <f t="shared" si="0"/>
        <v>0</v>
      </c>
    </row>
    <row r="81" spans="1:7" ht="45" x14ac:dyDescent="0.25">
      <c r="A81" s="2" t="s">
        <v>185</v>
      </c>
      <c r="B81" s="6" t="s">
        <v>186</v>
      </c>
      <c r="C81" s="4" t="s">
        <v>187</v>
      </c>
      <c r="D81" s="12" t="s">
        <v>71</v>
      </c>
      <c r="E81" s="8">
        <v>1146.3499999999999</v>
      </c>
      <c r="F81" s="10"/>
      <c r="G81" s="8">
        <f t="shared" si="0"/>
        <v>0</v>
      </c>
    </row>
    <row r="82" spans="1:7" x14ac:dyDescent="0.25">
      <c r="A82" s="61">
        <v>6</v>
      </c>
      <c r="B82" s="62"/>
      <c r="C82" s="58" t="s">
        <v>297</v>
      </c>
      <c r="D82" s="59"/>
      <c r="E82" s="59"/>
      <c r="F82" s="59"/>
      <c r="G82" s="60"/>
    </row>
    <row r="83" spans="1:7" x14ac:dyDescent="0.25">
      <c r="A83" s="2" t="s">
        <v>188</v>
      </c>
      <c r="B83" s="6" t="s">
        <v>189</v>
      </c>
      <c r="C83" s="4" t="s">
        <v>190</v>
      </c>
      <c r="D83" s="12" t="s">
        <v>60</v>
      </c>
      <c r="E83" s="8">
        <v>6.03</v>
      </c>
      <c r="F83" s="10"/>
      <c r="G83" s="8">
        <f t="shared" si="0"/>
        <v>0</v>
      </c>
    </row>
    <row r="84" spans="1:7" ht="30" x14ac:dyDescent="0.25">
      <c r="A84" s="2" t="s">
        <v>191</v>
      </c>
      <c r="B84" s="6" t="s">
        <v>192</v>
      </c>
      <c r="C84" s="4" t="s">
        <v>193</v>
      </c>
      <c r="D84" s="12" t="s">
        <v>64</v>
      </c>
      <c r="E84" s="8">
        <v>22.5</v>
      </c>
      <c r="F84" s="10"/>
      <c r="G84" s="8">
        <f t="shared" si="0"/>
        <v>0</v>
      </c>
    </row>
    <row r="85" spans="1:7" ht="30" x14ac:dyDescent="0.25">
      <c r="A85" s="2" t="s">
        <v>194</v>
      </c>
      <c r="B85" s="6" t="s">
        <v>195</v>
      </c>
      <c r="C85" s="4" t="s">
        <v>196</v>
      </c>
      <c r="D85" s="12" t="s">
        <v>64</v>
      </c>
      <c r="E85" s="8">
        <v>78</v>
      </c>
      <c r="F85" s="10"/>
      <c r="G85" s="8">
        <f t="shared" si="0"/>
        <v>0</v>
      </c>
    </row>
    <row r="86" spans="1:7" x14ac:dyDescent="0.25">
      <c r="A86" s="61">
        <v>7</v>
      </c>
      <c r="B86" s="62"/>
      <c r="C86" s="58" t="s">
        <v>298</v>
      </c>
      <c r="D86" s="59"/>
      <c r="E86" s="59"/>
      <c r="F86" s="59"/>
      <c r="G86" s="60"/>
    </row>
    <row r="87" spans="1:7" ht="75" x14ac:dyDescent="0.25">
      <c r="A87" s="2" t="s">
        <v>197</v>
      </c>
      <c r="B87" s="6" t="s">
        <v>198</v>
      </c>
      <c r="C87" s="4" t="s">
        <v>199</v>
      </c>
      <c r="D87" s="12" t="s">
        <v>60</v>
      </c>
      <c r="E87" s="8">
        <v>122</v>
      </c>
      <c r="F87" s="10"/>
      <c r="G87" s="8">
        <f t="shared" si="0"/>
        <v>0</v>
      </c>
    </row>
    <row r="88" spans="1:7" ht="30" x14ac:dyDescent="0.25">
      <c r="A88" s="2" t="s">
        <v>200</v>
      </c>
      <c r="B88" s="6" t="s">
        <v>150</v>
      </c>
      <c r="C88" s="4" t="s">
        <v>151</v>
      </c>
      <c r="D88" s="12" t="s">
        <v>71</v>
      </c>
      <c r="E88" s="8">
        <v>122</v>
      </c>
      <c r="F88" s="10"/>
      <c r="G88" s="8">
        <f t="shared" ref="G88:G111" si="1">ROUND((E88*F88),2)</f>
        <v>0</v>
      </c>
    </row>
    <row r="89" spans="1:7" ht="30" x14ac:dyDescent="0.25">
      <c r="A89" s="2" t="s">
        <v>201</v>
      </c>
      <c r="B89" s="6" t="s">
        <v>202</v>
      </c>
      <c r="C89" s="4" t="s">
        <v>203</v>
      </c>
      <c r="D89" s="12" t="s">
        <v>71</v>
      </c>
      <c r="E89" s="8">
        <v>122</v>
      </c>
      <c r="F89" s="10"/>
      <c r="G89" s="8">
        <f t="shared" si="1"/>
        <v>0</v>
      </c>
    </row>
    <row r="90" spans="1:7" ht="45" x14ac:dyDescent="0.25">
      <c r="A90" s="2" t="s">
        <v>204</v>
      </c>
      <c r="B90" s="6" t="s">
        <v>205</v>
      </c>
      <c r="C90" s="4" t="s">
        <v>206</v>
      </c>
      <c r="D90" s="12" t="s">
        <v>71</v>
      </c>
      <c r="E90" s="8">
        <v>122</v>
      </c>
      <c r="F90" s="10"/>
      <c r="G90" s="8">
        <f t="shared" si="1"/>
        <v>0</v>
      </c>
    </row>
    <row r="91" spans="1:7" ht="30" x14ac:dyDescent="0.25">
      <c r="A91" s="2" t="s">
        <v>207</v>
      </c>
      <c r="B91" s="6" t="s">
        <v>159</v>
      </c>
      <c r="C91" s="4" t="s">
        <v>160</v>
      </c>
      <c r="D91" s="12" t="s">
        <v>71</v>
      </c>
      <c r="E91" s="8">
        <v>122</v>
      </c>
      <c r="F91" s="10"/>
      <c r="G91" s="8">
        <f t="shared" si="1"/>
        <v>0</v>
      </c>
    </row>
    <row r="92" spans="1:7" ht="30" x14ac:dyDescent="0.25">
      <c r="A92" s="2" t="s">
        <v>208</v>
      </c>
      <c r="B92" s="6" t="s">
        <v>162</v>
      </c>
      <c r="C92" s="4" t="s">
        <v>163</v>
      </c>
      <c r="D92" s="12" t="s">
        <v>71</v>
      </c>
      <c r="E92" s="8">
        <v>122</v>
      </c>
      <c r="F92" s="10"/>
      <c r="G92" s="8">
        <f t="shared" si="1"/>
        <v>0</v>
      </c>
    </row>
    <row r="93" spans="1:7" ht="30" x14ac:dyDescent="0.25">
      <c r="A93" s="2" t="s">
        <v>209</v>
      </c>
      <c r="B93" s="6" t="s">
        <v>210</v>
      </c>
      <c r="C93" s="4" t="s">
        <v>211</v>
      </c>
      <c r="D93" s="12" t="s">
        <v>71</v>
      </c>
      <c r="E93" s="8">
        <v>122</v>
      </c>
      <c r="F93" s="10"/>
      <c r="G93" s="8">
        <f t="shared" si="1"/>
        <v>0</v>
      </c>
    </row>
    <row r="94" spans="1:7" x14ac:dyDescent="0.25">
      <c r="A94" s="61">
        <v>8</v>
      </c>
      <c r="B94" s="62"/>
      <c r="C94" s="58" t="s">
        <v>299</v>
      </c>
      <c r="D94" s="59"/>
      <c r="E94" s="59"/>
      <c r="F94" s="59"/>
      <c r="G94" s="60"/>
    </row>
    <row r="95" spans="1:7" ht="45" x14ac:dyDescent="0.25">
      <c r="A95" s="2" t="s">
        <v>212</v>
      </c>
      <c r="B95" s="6" t="s">
        <v>213</v>
      </c>
      <c r="C95" s="4" t="s">
        <v>214</v>
      </c>
      <c r="D95" s="12" t="s">
        <v>71</v>
      </c>
      <c r="E95" s="8">
        <v>323.18</v>
      </c>
      <c r="F95" s="10"/>
      <c r="G95" s="8">
        <f t="shared" si="1"/>
        <v>0</v>
      </c>
    </row>
    <row r="96" spans="1:7" x14ac:dyDescent="0.25">
      <c r="A96" s="2" t="s">
        <v>215</v>
      </c>
      <c r="B96" s="6" t="s">
        <v>165</v>
      </c>
      <c r="C96" s="4" t="s">
        <v>166</v>
      </c>
      <c r="D96" s="12" t="s">
        <v>71</v>
      </c>
      <c r="E96" s="8">
        <v>323.18</v>
      </c>
      <c r="F96" s="10"/>
      <c r="G96" s="8">
        <f t="shared" si="1"/>
        <v>0</v>
      </c>
    </row>
    <row r="97" spans="1:7" ht="45" x14ac:dyDescent="0.25">
      <c r="A97" s="2" t="s">
        <v>216</v>
      </c>
      <c r="B97" s="6" t="s">
        <v>217</v>
      </c>
      <c r="C97" s="4" t="s">
        <v>218</v>
      </c>
      <c r="D97" s="12" t="s">
        <v>71</v>
      </c>
      <c r="E97" s="8">
        <v>323.18</v>
      </c>
      <c r="F97" s="10"/>
      <c r="G97" s="8">
        <f t="shared" si="1"/>
        <v>0</v>
      </c>
    </row>
    <row r="98" spans="1:7" ht="45" x14ac:dyDescent="0.25">
      <c r="A98" s="2" t="s">
        <v>219</v>
      </c>
      <c r="B98" s="6" t="s">
        <v>220</v>
      </c>
      <c r="C98" s="4" t="s">
        <v>221</v>
      </c>
      <c r="D98" s="12" t="s">
        <v>71</v>
      </c>
      <c r="E98" s="8">
        <v>323.18</v>
      </c>
      <c r="F98" s="10"/>
      <c r="G98" s="8">
        <f t="shared" si="1"/>
        <v>0</v>
      </c>
    </row>
    <row r="99" spans="1:7" ht="45" x14ac:dyDescent="0.25">
      <c r="A99" s="2" t="s">
        <v>222</v>
      </c>
      <c r="B99" s="6" t="s">
        <v>223</v>
      </c>
      <c r="C99" s="4" t="s">
        <v>224</v>
      </c>
      <c r="D99" s="12" t="s">
        <v>71</v>
      </c>
      <c r="E99" s="8">
        <v>323.18</v>
      </c>
      <c r="F99" s="10"/>
      <c r="G99" s="8">
        <f t="shared" si="1"/>
        <v>0</v>
      </c>
    </row>
    <row r="100" spans="1:7" x14ac:dyDescent="0.25">
      <c r="A100" s="61">
        <v>9</v>
      </c>
      <c r="B100" s="62"/>
      <c r="C100" s="58" t="s">
        <v>300</v>
      </c>
      <c r="D100" s="59"/>
      <c r="E100" s="59"/>
      <c r="F100" s="59"/>
      <c r="G100" s="60"/>
    </row>
    <row r="101" spans="1:7" s="69" customFormat="1" x14ac:dyDescent="0.25">
      <c r="A101" s="63" t="s">
        <v>225</v>
      </c>
      <c r="B101" s="64" t="s">
        <v>226</v>
      </c>
      <c r="C101" s="65" t="s">
        <v>227</v>
      </c>
      <c r="D101" s="66" t="s">
        <v>71</v>
      </c>
      <c r="E101" s="67">
        <v>658.5</v>
      </c>
      <c r="F101" s="68"/>
      <c r="G101" s="67">
        <f t="shared" si="1"/>
        <v>0</v>
      </c>
    </row>
    <row r="102" spans="1:7" ht="30" x14ac:dyDescent="0.25">
      <c r="A102" s="2" t="s">
        <v>228</v>
      </c>
      <c r="B102" s="6" t="s">
        <v>229</v>
      </c>
      <c r="C102" s="4" t="s">
        <v>230</v>
      </c>
      <c r="D102" s="12" t="s">
        <v>71</v>
      </c>
      <c r="E102" s="8">
        <v>658.5</v>
      </c>
      <c r="F102" s="10"/>
      <c r="G102" s="8">
        <f t="shared" si="1"/>
        <v>0</v>
      </c>
    </row>
    <row r="103" spans="1:7" x14ac:dyDescent="0.25">
      <c r="A103" s="61">
        <v>10</v>
      </c>
      <c r="B103" s="62"/>
      <c r="C103" s="58" t="s">
        <v>301</v>
      </c>
      <c r="D103" s="59"/>
      <c r="E103" s="59"/>
      <c r="F103" s="59"/>
      <c r="G103" s="60"/>
    </row>
    <row r="104" spans="1:7" ht="45" x14ac:dyDescent="0.25">
      <c r="A104" s="2" t="s">
        <v>231</v>
      </c>
      <c r="B104" s="6" t="s">
        <v>232</v>
      </c>
      <c r="C104" s="4" t="s">
        <v>233</v>
      </c>
      <c r="D104" s="12" t="s">
        <v>71</v>
      </c>
      <c r="E104" s="8">
        <v>56.6</v>
      </c>
      <c r="F104" s="10"/>
      <c r="G104" s="8">
        <f t="shared" si="1"/>
        <v>0</v>
      </c>
    </row>
    <row r="105" spans="1:7" x14ac:dyDescent="0.25">
      <c r="A105" s="2" t="s">
        <v>234</v>
      </c>
      <c r="B105" s="6" t="s">
        <v>235</v>
      </c>
      <c r="C105" s="4" t="s">
        <v>236</v>
      </c>
      <c r="D105" s="12" t="s">
        <v>64</v>
      </c>
      <c r="E105" s="8">
        <v>108</v>
      </c>
      <c r="F105" s="10"/>
      <c r="G105" s="8">
        <f t="shared" si="1"/>
        <v>0</v>
      </c>
    </row>
    <row r="106" spans="1:7" ht="30" x14ac:dyDescent="0.25">
      <c r="A106" s="2" t="s">
        <v>237</v>
      </c>
      <c r="B106" s="6" t="s">
        <v>238</v>
      </c>
      <c r="C106" s="4" t="s">
        <v>239</v>
      </c>
      <c r="D106" s="12" t="s">
        <v>64</v>
      </c>
      <c r="E106" s="8">
        <v>6</v>
      </c>
      <c r="F106" s="10"/>
      <c r="G106" s="8">
        <f t="shared" si="1"/>
        <v>0</v>
      </c>
    </row>
    <row r="107" spans="1:7" ht="45" x14ac:dyDescent="0.25">
      <c r="A107" s="2" t="s">
        <v>240</v>
      </c>
      <c r="B107" s="6" t="s">
        <v>241</v>
      </c>
      <c r="C107" s="4" t="s">
        <v>242</v>
      </c>
      <c r="D107" s="12" t="s">
        <v>17</v>
      </c>
      <c r="E107" s="8">
        <v>2</v>
      </c>
      <c r="F107" s="10"/>
      <c r="G107" s="8">
        <f t="shared" si="1"/>
        <v>0</v>
      </c>
    </row>
    <row r="108" spans="1:7" ht="30" x14ac:dyDescent="0.25">
      <c r="A108" s="2" t="s">
        <v>243</v>
      </c>
      <c r="B108" s="6" t="s">
        <v>244</v>
      </c>
      <c r="C108" s="4" t="s">
        <v>245</v>
      </c>
      <c r="D108" s="12" t="s">
        <v>64</v>
      </c>
      <c r="E108" s="8">
        <v>35.5</v>
      </c>
      <c r="F108" s="10"/>
      <c r="G108" s="8">
        <f t="shared" si="1"/>
        <v>0</v>
      </c>
    </row>
    <row r="109" spans="1:7" x14ac:dyDescent="0.25">
      <c r="A109" s="61">
        <v>11</v>
      </c>
      <c r="B109" s="62"/>
      <c r="C109" s="58" t="s">
        <v>302</v>
      </c>
      <c r="D109" s="59"/>
      <c r="E109" s="59"/>
      <c r="F109" s="59"/>
      <c r="G109" s="60"/>
    </row>
    <row r="110" spans="1:7" ht="30" x14ac:dyDescent="0.25">
      <c r="A110" s="2" t="s">
        <v>246</v>
      </c>
      <c r="B110" s="6" t="s">
        <v>247</v>
      </c>
      <c r="C110" s="4" t="s">
        <v>248</v>
      </c>
      <c r="D110" s="12" t="s">
        <v>60</v>
      </c>
      <c r="E110" s="8">
        <v>119.5</v>
      </c>
      <c r="F110" s="10"/>
      <c r="G110" s="8">
        <f t="shared" si="1"/>
        <v>0</v>
      </c>
    </row>
    <row r="111" spans="1:7" ht="45" x14ac:dyDescent="0.25">
      <c r="A111" s="2" t="s">
        <v>249</v>
      </c>
      <c r="B111" s="6" t="s">
        <v>250</v>
      </c>
      <c r="C111" s="4" t="s">
        <v>251</v>
      </c>
      <c r="D111" s="12" t="s">
        <v>17</v>
      </c>
      <c r="E111" s="8">
        <v>159</v>
      </c>
      <c r="F111" s="10"/>
      <c r="G111" s="8">
        <f t="shared" si="1"/>
        <v>0</v>
      </c>
    </row>
    <row r="113" spans="1:7" ht="18.75" x14ac:dyDescent="0.3">
      <c r="A113" s="56" t="s">
        <v>275</v>
      </c>
      <c r="B113" s="56"/>
      <c r="C113" s="56"/>
      <c r="D113" s="56"/>
      <c r="E113" s="56"/>
      <c r="F113" s="56"/>
      <c r="G113" s="18">
        <f>SUM(G17:G111)</f>
        <v>0</v>
      </c>
    </row>
    <row r="114" spans="1:7" ht="18.75" x14ac:dyDescent="0.3">
      <c r="A114" s="56" t="s">
        <v>276</v>
      </c>
      <c r="B114" s="56"/>
      <c r="C114" s="56"/>
      <c r="D114" s="56"/>
      <c r="E114" s="56"/>
      <c r="F114" s="56"/>
      <c r="G114" s="18">
        <f>G115-G113</f>
        <v>0</v>
      </c>
    </row>
    <row r="115" spans="1:7" ht="18.75" x14ac:dyDescent="0.25">
      <c r="A115" s="55" t="s">
        <v>277</v>
      </c>
      <c r="B115" s="55"/>
      <c r="C115" s="55"/>
      <c r="D115" s="55"/>
      <c r="E115" s="55"/>
      <c r="F115" s="55"/>
      <c r="G115" s="18">
        <f>G113*1.23</f>
        <v>0</v>
      </c>
    </row>
  </sheetData>
  <mergeCells count="26">
    <mergeCell ref="C94:G94"/>
    <mergeCell ref="C100:G100"/>
    <mergeCell ref="C103:G103"/>
    <mergeCell ref="C109:G109"/>
    <mergeCell ref="A115:F115"/>
    <mergeCell ref="B10:G10"/>
    <mergeCell ref="B11:G11"/>
    <mergeCell ref="B12:G12"/>
    <mergeCell ref="B13:G13"/>
    <mergeCell ref="A113:F113"/>
    <mergeCell ref="A114:F114"/>
    <mergeCell ref="C16:G16"/>
    <mergeCell ref="C35:G35"/>
    <mergeCell ref="C47:G47"/>
    <mergeCell ref="C56:G56"/>
    <mergeCell ref="C67:G67"/>
    <mergeCell ref="C86:G86"/>
    <mergeCell ref="C82:G82"/>
    <mergeCell ref="B9:G9"/>
    <mergeCell ref="A1:G1"/>
    <mergeCell ref="A2:G2"/>
    <mergeCell ref="B4:G4"/>
    <mergeCell ref="B5:G5"/>
    <mergeCell ref="B6:G6"/>
    <mergeCell ref="B7:G7"/>
    <mergeCell ref="B8:G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TER</vt:lpstr>
      <vt:lpstr>Roboty drogowe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</dc:creator>
  <cp:lastModifiedBy>Przemysław Kulawiec</cp:lastModifiedBy>
  <dcterms:created xsi:type="dcterms:W3CDTF">2022-03-05T21:53:12Z</dcterms:created>
  <dcterms:modified xsi:type="dcterms:W3CDTF">2022-03-16T11:43:03Z</dcterms:modified>
</cp:coreProperties>
</file>