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3a" sheetId="1" r:id="rId1"/>
  </sheets>
  <definedNames>
    <definedName name="_xlnm.Print_Area" localSheetId="0">'3a'!$A$1:$L$70</definedName>
    <definedName name="_xlnm.Print_Titles" localSheetId="0">'3a'!$5:$10</definedName>
  </definedNames>
  <calcPr fullCalcOnLoad="1"/>
</workbook>
</file>

<file path=xl/sharedStrings.xml><?xml version="1.0" encoding="utf-8"?>
<sst xmlns="http://schemas.openxmlformats.org/spreadsheetml/2006/main" count="236" uniqueCount="152">
  <si>
    <t>Zadania inwestycyjne w 2009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</si>
  <si>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</si>
  <si>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</si>
  <si>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</si>
  <si>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</si>
  <si>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</si>
  <si>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</si>
  <si>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</si>
  <si>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</si>
  <si>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</si>
  <si>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</si>
  <si>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           własne jst</t>
  </si>
  <si>
    <t>kredyty
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</si>
  <si>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</si>
  <si>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</si>
  <si>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</si>
  <si>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</si>
  <si>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1.</t>
  </si>
  <si>
    <t>6050</t>
  </si>
  <si>
    <t>Przebudowa drogi S 2619 Gumna - Dębowiec na odcinku ok. 1,5 km</t>
  </si>
  <si>
    <t>PZDP</t>
  </si>
  <si>
    <t>2.</t>
  </si>
  <si>
    <t>6058/9</t>
  </si>
  <si>
    <t>Przebudowa drogi 2606 S Goleszów-Hermanice na od. 1,2 km oraz ul. Dominikańskiej w Ustroniu (dokumentacja i wykupy)</t>
  </si>
  <si>
    <t>A.  
 B. 553 640 
 C.</t>
  </si>
  <si>
    <t xml:space="preserve">Starostwo Powiatowe </t>
  </si>
  <si>
    <t>3.</t>
  </si>
  <si>
    <t>Przystosowanie układu komunikacyjnego Skoczowa - przebudowa ul. Bielskiej</t>
  </si>
  <si>
    <t>A.  
 B. 376 360
 C.</t>
  </si>
  <si>
    <t>4.</t>
  </si>
  <si>
    <t>6610</t>
  </si>
  <si>
    <t>Przebudowa ciągu komunikacyjnego ulic Ciężarowa i Wiślańska w Skoczowie (zadanie zgłoszone do RPO przez G.Skoczów) - na podstawie porozumienia udział Powiatu</t>
  </si>
  <si>
    <t>II.</t>
  </si>
  <si>
    <t>Zadania realizowane w ramach Regionalnego Programu Operacyjnego</t>
  </si>
  <si>
    <t>5.</t>
  </si>
  <si>
    <t>Modernizacja ciągu komunikacyjnego łaczącego Gminę Brenna z drogą S-1- przebudowa drogi powiatowej S 2602 Skoczów Brenna na odc. 3,4 km od skrzyżowania z ul. Miodową do skrzyżowania z ul. Malinową w Brennej</t>
  </si>
  <si>
    <t>A.  
 B. 250 000
 C.</t>
  </si>
  <si>
    <t>Starostwo Powiatowe</t>
  </si>
  <si>
    <t>6.</t>
  </si>
  <si>
    <t>Przebudowa drogi powiatowej S 2627 Kończyce-Pruchna -Drogomyśl - przebudowa drogi powiatowej S 2627 na odc.2,6 km od skrzyżowania z DW 938 w Pruchnej przez centrum Pruchnej w kierunku DK 81</t>
  </si>
  <si>
    <t>III.</t>
  </si>
  <si>
    <t>Zadania realizowane w ramach Programów Transgranicznych</t>
  </si>
  <si>
    <t>7.</t>
  </si>
  <si>
    <t xml:space="preserve">Przebudowa drogi 2643 S przez wieś Istebna </t>
  </si>
  <si>
    <t>A.  
 B. 200 000
 C.</t>
  </si>
  <si>
    <t>8.</t>
  </si>
  <si>
    <t>Poprawa spójności układu komunikacyjnego Cieszyna etap I, część 2 - budowa nowej drogi ul. Ładna - Boczna</t>
  </si>
  <si>
    <t>A.  
 B. 555 399
 C.</t>
  </si>
  <si>
    <t>9.</t>
  </si>
  <si>
    <t>Budowa ścieżki pieszo – rowerowej w ciągu drogi powiatowej 2607 S Cieszyn – Ustroń</t>
  </si>
  <si>
    <t>10.</t>
  </si>
  <si>
    <t>Poprawa układu komunikacyjnego Cieszyna -ul. Bielska odcinek ok. 1 km, od ronda do ul. Z.Kossak</t>
  </si>
  <si>
    <t>A.  
 B. 187 500
 C.</t>
  </si>
  <si>
    <t>11.</t>
  </si>
  <si>
    <t>Modernizacja drogi powiatowej Nr 2671 S- ul. Jawornik w Wiśle</t>
  </si>
  <si>
    <t>IV.</t>
  </si>
  <si>
    <t xml:space="preserve">Narodowy Program Przebudowy Dróg Lokalnych 2009-2011 </t>
  </si>
  <si>
    <t>12.</t>
  </si>
  <si>
    <t>Przebudowa drogi powiatowej ul. Frysztacka w Cieszynie</t>
  </si>
  <si>
    <t>A.  2 225 000
 B.  1 112 500
 C.</t>
  </si>
  <si>
    <t>13.</t>
  </si>
  <si>
    <t>Przebudowa ul. Daszyńskiego i ul. 3 Maja w Ustroniu na odcinku od ronda do przejazdu kolejowego ok. 0,7 km</t>
  </si>
  <si>
    <t>A.  1 140 000
 B.     570 000
 C.</t>
  </si>
  <si>
    <t>14.</t>
  </si>
  <si>
    <t>Przebudowa odcinka drogi nr 2642 S - ul. Cieszyńskiej w Skoczowie na odc. 1,5 km</t>
  </si>
  <si>
    <t>A.  2 800 000
 B.  1 400 000
 C.</t>
  </si>
  <si>
    <t>15.</t>
  </si>
  <si>
    <t>Przebudowa ul. Górny Bór w Skoczowie na odc. 0,63 km</t>
  </si>
  <si>
    <t>A.  1 650 000
 B.    825 000
 C.</t>
  </si>
  <si>
    <t>V.</t>
  </si>
  <si>
    <t>Pozostałe zadania drogowe i inne powiatowe</t>
  </si>
  <si>
    <t>16.</t>
  </si>
  <si>
    <t>Przebudowa mostu w Ustroniu Dobce w ciągu drogi powiatowej 2655 S - ul. Ślepa</t>
  </si>
  <si>
    <t>17.</t>
  </si>
  <si>
    <t>Modernizacja dwóch mostów w ciągu ul. Bielskiej w Cieszynie</t>
  </si>
  <si>
    <t>A: 2 000 000               B: 1 000 000        C.</t>
  </si>
  <si>
    <t>18.</t>
  </si>
  <si>
    <t>Remont mostu na rzece Wiśle w Skoczowie - dokumentacja</t>
  </si>
  <si>
    <t>19.</t>
  </si>
  <si>
    <t>Przebudowa drogi powiatowej nr 2638 S Skoczów -Landek (dokumentacja)</t>
  </si>
  <si>
    <t>A.  
 B. 100 000
 C.</t>
  </si>
  <si>
    <t>20.</t>
  </si>
  <si>
    <t>Remont drogi powiatowej nr 2621 S na odcinku 500 m. w Zamarskach</t>
  </si>
  <si>
    <t>A.                       B. 100 000            C.</t>
  </si>
  <si>
    <t>21.</t>
  </si>
  <si>
    <t>Przebudowa drogi powiatowej nr 2627S od DW 937 do DW 938 odc. od Kończyc Małych do Pruchnej</t>
  </si>
  <si>
    <t>22.</t>
  </si>
  <si>
    <t>Przebudowa drogi powiatowej nr 2602 S - ul. Bukowa w Brennej</t>
  </si>
  <si>
    <t>A.  
 B. 1 050 000
 C.</t>
  </si>
  <si>
    <t>23.</t>
  </si>
  <si>
    <t>Enklawa Budownictwa Drewnianego Beskidu Śląskiego przy Muzeum Beskidzkim w Wiśle</t>
  </si>
  <si>
    <t>24.</t>
  </si>
  <si>
    <t>Zjazd z terenu platformy przejścia granicznego w Boguszowicach na nowo budowaną drogę</t>
  </si>
  <si>
    <t>25.</t>
  </si>
  <si>
    <t>26.</t>
  </si>
  <si>
    <t>SIP - System Informacji Przestrzennej</t>
  </si>
  <si>
    <t>A.  
 B. 55 000
 C.</t>
  </si>
  <si>
    <t>27.</t>
  </si>
  <si>
    <t>Stworzenie sieci publicznych punktów dostępu do internetu - INFOKIOSKI</t>
  </si>
  <si>
    <t>28.</t>
  </si>
  <si>
    <t>Modernizacja budynku Starostwa przy ul. Szerokiej</t>
  </si>
  <si>
    <t>29.</t>
  </si>
  <si>
    <t>Modernizacja dachu i elewacji budynku LO im. Osuchowskiego w Cieszynie</t>
  </si>
  <si>
    <t>30.</t>
  </si>
  <si>
    <t>Budowa szkolnej hali sportowej z zapleczem oraz przewiązką łączącą obiekt sportowy z ZSO im. M.Kopernika w Cieszynie</t>
  </si>
  <si>
    <t>31.</t>
  </si>
  <si>
    <t>Modernizacja budynku ZSB w Cieszynie - wymiana stropów</t>
  </si>
  <si>
    <t>32.</t>
  </si>
  <si>
    <t>Termomodernizacja budynku ZSEG  i Administracji Powiatu w Cieszynie</t>
  </si>
  <si>
    <t>A.  
 B. 
 C.410 104</t>
  </si>
  <si>
    <t>33.</t>
  </si>
  <si>
    <t>Budowa boiska sportowego ze sztuczną nawierzchnią przy ZSP NR 1 w Cieszynie</t>
  </si>
  <si>
    <t>34.</t>
  </si>
  <si>
    <t>Modernizacja Szpitala Śląskiego w Cieszynie</t>
  </si>
  <si>
    <t>A.  12 000 000
 B. 
 C.</t>
  </si>
  <si>
    <t>35.</t>
  </si>
  <si>
    <t>Standaryzacja domów pomocy społecznej (dot. DPS Cieszyn, DPS Pogórze i DPS Kończyce Małe)</t>
  </si>
  <si>
    <t>DPS Cieszyn , DPS Pogórze, DPS Kończyce Małe</t>
  </si>
  <si>
    <t>36.</t>
  </si>
  <si>
    <t>Modernizacja obiektu SSM "Zaolzianka" - dokumentacja</t>
  </si>
  <si>
    <t>37.</t>
  </si>
  <si>
    <t>"Moje Boisko Orlik - 2012"</t>
  </si>
  <si>
    <t>B: 65 000</t>
  </si>
  <si>
    <t>Ogółem zadania inwestycyjne</t>
  </si>
  <si>
    <t>x</t>
  </si>
  <si>
    <t>Zakupy inwestycyjne w 2009 r.</t>
  </si>
  <si>
    <t>Zakup samochodu osobowego dla PZDP</t>
  </si>
  <si>
    <t>Zakup samochodu  osobowego dla PINB-u</t>
  </si>
  <si>
    <t>A.  40 000
 B. 
 C.</t>
  </si>
  <si>
    <t>PINB</t>
  </si>
  <si>
    <t>Zakup sprzętu komputerowego i serwera dla Wydziałów Starostwa</t>
  </si>
  <si>
    <t>Zakup pozostałego sprzętu informatycznego</t>
  </si>
  <si>
    <t>Druga rata zakupu 2 samochodów dla Starostwa</t>
  </si>
  <si>
    <t>Zakup dwóch samochodów ratowniczo - gaśniczych dla Powiatowej Straży Pożarnej</t>
  </si>
  <si>
    <t>A.  750 000
 B. 170 000
 C.</t>
  </si>
  <si>
    <t>PSP</t>
  </si>
  <si>
    <t>Zakup sprzętu komputerowego i programu dla PCPR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</si>
  <si>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</si>
  <si>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</si>
  <si>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</si>
  <si>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</si>
  <si>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</si>
  <si>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</si>
  <si>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</si>
  <si>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Wymmiana okien w ZSZ w Skoczowie</t>
  </si>
  <si>
    <t>38.</t>
  </si>
  <si>
    <t>ZSZ w Skoczowie</t>
  </si>
  <si>
    <t>Załącznik nr 1 do Uchwały  Rady Powiatu Cieszyńskiego</t>
  </si>
  <si>
    <t>Wykup gruntu w celu regulacji praw własnościowych</t>
  </si>
  <si>
    <t>Zakup zmywarki dla DPS Pogórze</t>
  </si>
  <si>
    <t>DPS Pogórze</t>
  </si>
  <si>
    <t>Nr XXIX/278/09 z dnia 30 marca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</si>
</sst>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41" fontId="3" fillId="0" borderId="5" xfId="0" applyNumberFormat="1" applyFont="1" applyBorder="1" applyAlignment="1">
      <alignment vertical="center"/>
    </xf>
    <xf numFmtId="41" fontId="3" fillId="2" borderId="5" xfId="0" applyNumberFormat="1" applyFont="1" applyFill="1" applyBorder="1" applyAlignment="1">
      <alignment vertical="center"/>
    </xf>
    <xf numFmtId="41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41" fontId="3" fillId="2" borderId="5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1" fontId="3" fillId="0" borderId="6" xfId="0" applyNumberFormat="1" applyFont="1" applyBorder="1" applyAlignment="1">
      <alignment horizontal="center" vertical="center"/>
    </xf>
    <xf numFmtId="41" fontId="3" fillId="2" borderId="6" xfId="0" applyNumberFormat="1" applyFont="1" applyFill="1" applyBorder="1" applyAlignment="1">
      <alignment horizontal="center" vertical="center"/>
    </xf>
    <xf numFmtId="41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41" fontId="3" fillId="0" borderId="4" xfId="0" applyNumberFormat="1" applyFont="1" applyFill="1" applyBorder="1" applyAlignment="1">
      <alignment vertical="center"/>
    </xf>
    <xf numFmtId="41" fontId="3" fillId="2" borderId="4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vertical="center"/>
    </xf>
    <xf numFmtId="41" fontId="3" fillId="2" borderId="6" xfId="0" applyNumberFormat="1" applyFont="1" applyFill="1" applyBorder="1" applyAlignment="1">
      <alignment vertical="center"/>
    </xf>
    <xf numFmtId="41" fontId="3" fillId="2" borderId="4" xfId="0" applyNumberFormat="1" applyFont="1" applyFill="1" applyBorder="1" applyAlignment="1">
      <alignment vertical="center" wrapText="1"/>
    </xf>
    <xf numFmtId="41" fontId="3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>
      <alignment vertical="center" wrapText="1"/>
    </xf>
    <xf numFmtId="41" fontId="3" fillId="0" borderId="6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1" fontId="3" fillId="0" borderId="8" xfId="0" applyNumberFormat="1" applyFont="1" applyBorder="1" applyAlignment="1">
      <alignment horizontal="center" vertical="center"/>
    </xf>
    <xf numFmtId="41" fontId="3" fillId="2" borderId="8" xfId="0" applyNumberFormat="1" applyFont="1" applyFill="1" applyBorder="1" applyAlignment="1">
      <alignment horizontal="center" vertical="center"/>
    </xf>
    <xf numFmtId="41" fontId="3" fillId="0" borderId="8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41" fontId="3" fillId="0" borderId="9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41" fontId="7" fillId="0" borderId="1" xfId="0" applyNumberFormat="1" applyFont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41" fontId="7" fillId="0" borderId="1" xfId="0" applyNumberFormat="1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41" fontId="3" fillId="0" borderId="4" xfId="0" applyNumberFormat="1" applyFont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3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1" fontId="3" fillId="2" borderId="5" xfId="0" applyNumberFormat="1" applyFont="1" applyFill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1" fontId="3" fillId="2" borderId="8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41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1" fontId="3" fillId="0" borderId="8" xfId="0" applyNumberFormat="1" applyFont="1" applyFill="1" applyBorder="1" applyAlignment="1">
      <alignment horizontal="center" vertical="center"/>
    </xf>
    <xf numFmtId="41" fontId="3" fillId="2" borderId="8" xfId="0" applyNumberFormat="1" applyFont="1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vertical="center" wrapText="1"/>
    </xf>
    <xf numFmtId="41" fontId="3" fillId="0" borderId="5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90" zoomScaleNormal="90" zoomScaleSheetLayoutView="90" workbookViewId="0" topLeftCell="G1">
      <selection activeCell="J2" sqref="J2:L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39.75390625" style="1" customWidth="1"/>
    <col min="6" max="6" width="17.7539062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5.75390625" style="1" customWidth="1"/>
    <col min="12" max="12" width="21.25390625" style="1" customWidth="1"/>
    <col min="13" max="16384" width="9.125" style="1" customWidth="1"/>
  </cols>
  <sheetData>
    <row r="1" spans="9:12" ht="15.75">
      <c r="I1" s="2" t="s">
        <v>147</v>
      </c>
      <c r="J1" s="2"/>
      <c r="K1" s="2"/>
      <c r="L1" s="2"/>
    </row>
    <row r="2" spans="9:12" ht="15.75">
      <c r="I2" s="2"/>
      <c r="J2" s="112" t="s">
        <v>151</v>
      </c>
      <c r="K2" s="112"/>
      <c r="L2" s="112"/>
    </row>
    <row r="3" spans="1:12" ht="27.75" customHeight="1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s="5" customFormat="1" ht="19.5" customHeight="1">
      <c r="A5" s="124" t="s">
        <v>1</v>
      </c>
      <c r="B5" s="124" t="s">
        <v>2</v>
      </c>
      <c r="C5" s="124" t="s">
        <v>3</v>
      </c>
      <c r="D5" s="124" t="s">
        <v>4</v>
      </c>
      <c r="E5" s="119" t="s">
        <v>5</v>
      </c>
      <c r="F5" s="119" t="s">
        <v>6</v>
      </c>
      <c r="G5" s="119" t="s">
        <v>7</v>
      </c>
      <c r="H5" s="119"/>
      <c r="I5" s="119"/>
      <c r="J5" s="119"/>
      <c r="K5" s="119"/>
      <c r="L5" s="119" t="s">
        <v>8</v>
      </c>
    </row>
    <row r="6" spans="1:12" s="5" customFormat="1" ht="19.5" customHeight="1">
      <c r="A6" s="124"/>
      <c r="B6" s="124"/>
      <c r="C6" s="124"/>
      <c r="D6" s="124"/>
      <c r="E6" s="119"/>
      <c r="F6" s="119"/>
      <c r="G6" s="119" t="s">
        <v>9</v>
      </c>
      <c r="H6" s="119" t="s">
        <v>10</v>
      </c>
      <c r="I6" s="119"/>
      <c r="J6" s="119"/>
      <c r="K6" s="119"/>
      <c r="L6" s="119"/>
    </row>
    <row r="7" spans="1:12" s="5" customFormat="1" ht="29.25" customHeight="1">
      <c r="A7" s="124"/>
      <c r="B7" s="124"/>
      <c r="C7" s="124"/>
      <c r="D7" s="124"/>
      <c r="E7" s="119"/>
      <c r="F7" s="119"/>
      <c r="G7" s="119"/>
      <c r="H7" s="119" t="s">
        <v>11</v>
      </c>
      <c r="I7" s="119" t="s">
        <v>12</v>
      </c>
      <c r="J7" s="119" t="s">
        <v>13</v>
      </c>
      <c r="K7" s="119" t="s">
        <v>14</v>
      </c>
      <c r="L7" s="119"/>
    </row>
    <row r="8" spans="1:12" s="5" customFormat="1" ht="19.5" customHeight="1">
      <c r="A8" s="124"/>
      <c r="B8" s="124"/>
      <c r="C8" s="124"/>
      <c r="D8" s="124"/>
      <c r="E8" s="119"/>
      <c r="F8" s="119"/>
      <c r="G8" s="119"/>
      <c r="H8" s="119"/>
      <c r="I8" s="119"/>
      <c r="J8" s="119"/>
      <c r="K8" s="119"/>
      <c r="L8" s="119"/>
    </row>
    <row r="9" spans="1:12" s="5" customFormat="1" ht="30.75" customHeight="1">
      <c r="A9" s="124"/>
      <c r="B9" s="124"/>
      <c r="C9" s="124"/>
      <c r="D9" s="124"/>
      <c r="E9" s="119"/>
      <c r="F9" s="119"/>
      <c r="G9" s="119"/>
      <c r="H9" s="119"/>
      <c r="I9" s="119"/>
      <c r="J9" s="119"/>
      <c r="K9" s="119"/>
      <c r="L9" s="119"/>
    </row>
    <row r="10" spans="1:12" ht="16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33" customHeight="1">
      <c r="A11" s="7" t="s">
        <v>15</v>
      </c>
      <c r="B11" s="113" t="s">
        <v>16</v>
      </c>
      <c r="C11" s="114"/>
      <c r="D11" s="114"/>
      <c r="E11" s="115"/>
      <c r="F11" s="8"/>
      <c r="G11" s="8"/>
      <c r="H11" s="8"/>
      <c r="I11" s="8"/>
      <c r="J11" s="8"/>
      <c r="K11" s="8"/>
      <c r="L11" s="8"/>
    </row>
    <row r="12" spans="1:12" ht="50.25" customHeight="1">
      <c r="A12" s="9" t="s">
        <v>17</v>
      </c>
      <c r="B12" s="9">
        <v>600</v>
      </c>
      <c r="C12" s="9">
        <v>60014</v>
      </c>
      <c r="D12" s="10" t="s">
        <v>18</v>
      </c>
      <c r="E12" s="11" t="s">
        <v>19</v>
      </c>
      <c r="F12" s="12">
        <v>2000005</v>
      </c>
      <c r="G12" s="13">
        <v>100000</v>
      </c>
      <c r="H12" s="12">
        <v>100000</v>
      </c>
      <c r="I12" s="12"/>
      <c r="J12" s="14"/>
      <c r="K12" s="12"/>
      <c r="L12" s="15" t="s">
        <v>20</v>
      </c>
    </row>
    <row r="13" spans="1:12" ht="67.5" customHeight="1">
      <c r="A13" s="9" t="s">
        <v>21</v>
      </c>
      <c r="B13" s="16">
        <v>600</v>
      </c>
      <c r="C13" s="16">
        <v>60014</v>
      </c>
      <c r="D13" s="17" t="s">
        <v>22</v>
      </c>
      <c r="E13" s="15" t="s">
        <v>23</v>
      </c>
      <c r="F13" s="12">
        <v>4400000</v>
      </c>
      <c r="G13" s="13">
        <v>2000000</v>
      </c>
      <c r="H13" s="12">
        <v>553640</v>
      </c>
      <c r="I13" s="12"/>
      <c r="J13" s="18" t="s">
        <v>24</v>
      </c>
      <c r="K13" s="12">
        <v>892720</v>
      </c>
      <c r="L13" s="15" t="s">
        <v>25</v>
      </c>
    </row>
    <row r="14" spans="1:12" ht="46.5" customHeight="1">
      <c r="A14" s="9" t="s">
        <v>26</v>
      </c>
      <c r="B14" s="16">
        <v>600</v>
      </c>
      <c r="C14" s="16">
        <v>60014</v>
      </c>
      <c r="D14" s="17" t="s">
        <v>22</v>
      </c>
      <c r="E14" s="15" t="s">
        <v>27</v>
      </c>
      <c r="F14" s="12">
        <v>7304836</v>
      </c>
      <c r="G14" s="13">
        <v>3000000</v>
      </c>
      <c r="H14" s="12">
        <v>376360</v>
      </c>
      <c r="I14" s="12"/>
      <c r="J14" s="18" t="s">
        <v>28</v>
      </c>
      <c r="K14" s="12">
        <v>2247280</v>
      </c>
      <c r="L14" s="15" t="s">
        <v>25</v>
      </c>
    </row>
    <row r="15" spans="1:12" ht="82.5" customHeight="1">
      <c r="A15" s="9" t="s">
        <v>29</v>
      </c>
      <c r="B15" s="16">
        <v>600</v>
      </c>
      <c r="C15" s="16">
        <v>60016</v>
      </c>
      <c r="D15" s="17" t="s">
        <v>30</v>
      </c>
      <c r="E15" s="15" t="s">
        <v>31</v>
      </c>
      <c r="F15" s="12">
        <v>355040</v>
      </c>
      <c r="G15" s="13">
        <v>355040</v>
      </c>
      <c r="H15" s="12">
        <v>355040</v>
      </c>
      <c r="I15" s="12"/>
      <c r="J15" s="18"/>
      <c r="K15" s="12"/>
      <c r="L15" s="15" t="s">
        <v>25</v>
      </c>
    </row>
    <row r="16" spans="1:12" ht="33" customHeight="1">
      <c r="A16" s="19" t="s">
        <v>32</v>
      </c>
      <c r="B16" s="116" t="s">
        <v>33</v>
      </c>
      <c r="C16" s="117"/>
      <c r="D16" s="117"/>
      <c r="E16" s="118"/>
      <c r="F16" s="12"/>
      <c r="G16" s="13"/>
      <c r="H16" s="12"/>
      <c r="I16" s="12"/>
      <c r="J16" s="18"/>
      <c r="K16" s="12"/>
      <c r="L16" s="15"/>
    </row>
    <row r="17" spans="1:12" ht="104.25" customHeight="1">
      <c r="A17" s="9" t="s">
        <v>34</v>
      </c>
      <c r="B17" s="16">
        <v>600</v>
      </c>
      <c r="C17" s="16">
        <v>60014</v>
      </c>
      <c r="D17" s="17" t="s">
        <v>22</v>
      </c>
      <c r="E17" s="15" t="s">
        <v>35</v>
      </c>
      <c r="F17" s="12">
        <v>7247147</v>
      </c>
      <c r="G17" s="20">
        <v>3152672</v>
      </c>
      <c r="H17" s="12"/>
      <c r="I17" s="12">
        <v>1370473</v>
      </c>
      <c r="J17" s="18" t="s">
        <v>36</v>
      </c>
      <c r="K17" s="12">
        <v>1532199</v>
      </c>
      <c r="L17" s="15" t="s">
        <v>37</v>
      </c>
    </row>
    <row r="18" spans="1:12" ht="103.5" customHeight="1">
      <c r="A18" s="9" t="s">
        <v>38</v>
      </c>
      <c r="B18" s="16">
        <v>600</v>
      </c>
      <c r="C18" s="16">
        <v>60014</v>
      </c>
      <c r="D18" s="17" t="s">
        <v>22</v>
      </c>
      <c r="E18" s="15" t="s">
        <v>39</v>
      </c>
      <c r="F18" s="12">
        <v>6697305.53</v>
      </c>
      <c r="G18" s="13">
        <v>2861820</v>
      </c>
      <c r="H18" s="12"/>
      <c r="I18" s="12">
        <v>1356789</v>
      </c>
      <c r="J18" s="14"/>
      <c r="K18" s="12">
        <v>1505031</v>
      </c>
      <c r="L18" s="15" t="s">
        <v>37</v>
      </c>
    </row>
    <row r="19" spans="1:12" ht="28.5" customHeight="1">
      <c r="A19" s="19" t="s">
        <v>40</v>
      </c>
      <c r="B19" s="116" t="s">
        <v>41</v>
      </c>
      <c r="C19" s="117"/>
      <c r="D19" s="117"/>
      <c r="E19" s="118"/>
      <c r="F19" s="12"/>
      <c r="G19" s="13"/>
      <c r="H19" s="12"/>
      <c r="I19" s="12"/>
      <c r="J19" s="14"/>
      <c r="K19" s="12"/>
      <c r="L19" s="15"/>
    </row>
    <row r="20" spans="1:13" ht="52.5" customHeight="1">
      <c r="A20" s="21" t="s">
        <v>42</v>
      </c>
      <c r="B20" s="21">
        <v>600</v>
      </c>
      <c r="C20" s="21">
        <v>60014</v>
      </c>
      <c r="D20" s="22" t="s">
        <v>22</v>
      </c>
      <c r="E20" s="23" t="s">
        <v>43</v>
      </c>
      <c r="F20" s="24">
        <v>9301735</v>
      </c>
      <c r="G20" s="25">
        <v>3000000</v>
      </c>
      <c r="H20" s="24"/>
      <c r="I20" s="24">
        <v>250000</v>
      </c>
      <c r="J20" s="26" t="s">
        <v>44</v>
      </c>
      <c r="K20" s="24">
        <v>2550000</v>
      </c>
      <c r="L20" s="27" t="s">
        <v>25</v>
      </c>
      <c r="M20" s="28"/>
    </row>
    <row r="21" spans="1:13" ht="66.75" customHeight="1">
      <c r="A21" s="29" t="s">
        <v>45</v>
      </c>
      <c r="B21" s="30">
        <v>600</v>
      </c>
      <c r="C21" s="30">
        <v>60014</v>
      </c>
      <c r="D21" s="31" t="s">
        <v>22</v>
      </c>
      <c r="E21" s="32" t="s">
        <v>46</v>
      </c>
      <c r="F21" s="33">
        <v>11164000</v>
      </c>
      <c r="G21" s="34">
        <v>7405320</v>
      </c>
      <c r="H21" s="33"/>
      <c r="I21" s="33">
        <v>555399</v>
      </c>
      <c r="J21" s="35" t="s">
        <v>47</v>
      </c>
      <c r="K21" s="33">
        <v>6294522</v>
      </c>
      <c r="L21" s="32" t="s">
        <v>25</v>
      </c>
      <c r="M21" s="28"/>
    </row>
    <row r="22" spans="1:13" ht="61.5" customHeight="1">
      <c r="A22" s="16" t="s">
        <v>48</v>
      </c>
      <c r="B22" s="16">
        <v>600</v>
      </c>
      <c r="C22" s="16">
        <v>60014</v>
      </c>
      <c r="D22" s="17" t="s">
        <v>22</v>
      </c>
      <c r="E22" s="36" t="s">
        <v>49</v>
      </c>
      <c r="F22" s="12">
        <v>3000000</v>
      </c>
      <c r="G22" s="13">
        <v>1609000</v>
      </c>
      <c r="H22" s="12"/>
      <c r="I22" s="12">
        <v>249000</v>
      </c>
      <c r="J22" s="18"/>
      <c r="K22" s="12">
        <v>1360000</v>
      </c>
      <c r="L22" s="37" t="s">
        <v>25</v>
      </c>
      <c r="M22" s="38"/>
    </row>
    <row r="23" spans="1:13" ht="57.75" customHeight="1">
      <c r="A23" s="16" t="s">
        <v>50</v>
      </c>
      <c r="B23" s="39">
        <v>600</v>
      </c>
      <c r="C23" s="39">
        <v>60014</v>
      </c>
      <c r="D23" s="40" t="s">
        <v>22</v>
      </c>
      <c r="E23" s="15" t="s">
        <v>51</v>
      </c>
      <c r="F23" s="41">
        <v>5597230</v>
      </c>
      <c r="G23" s="34">
        <v>2500000</v>
      </c>
      <c r="H23" s="42"/>
      <c r="I23" s="42">
        <v>187500</v>
      </c>
      <c r="J23" s="18" t="s">
        <v>52</v>
      </c>
      <c r="K23" s="42">
        <v>2125000</v>
      </c>
      <c r="L23" s="37" t="s">
        <v>25</v>
      </c>
      <c r="M23" s="38"/>
    </row>
    <row r="24" spans="1:13" ht="57.75" customHeight="1">
      <c r="A24" s="9" t="s">
        <v>53</v>
      </c>
      <c r="B24" s="9">
        <v>600</v>
      </c>
      <c r="C24" s="9">
        <v>60014</v>
      </c>
      <c r="D24" s="10" t="s">
        <v>30</v>
      </c>
      <c r="E24" s="15" t="s">
        <v>54</v>
      </c>
      <c r="F24" s="41">
        <v>3000000</v>
      </c>
      <c r="G24" s="34">
        <v>375000</v>
      </c>
      <c r="H24" s="42"/>
      <c r="I24" s="42">
        <v>375000</v>
      </c>
      <c r="J24" s="18"/>
      <c r="K24" s="42"/>
      <c r="L24" s="37" t="s">
        <v>25</v>
      </c>
      <c r="M24" s="38"/>
    </row>
    <row r="25" spans="1:13" ht="36.75" customHeight="1">
      <c r="A25" s="43" t="s">
        <v>55</v>
      </c>
      <c r="B25" s="116" t="s">
        <v>56</v>
      </c>
      <c r="C25" s="117"/>
      <c r="D25" s="117"/>
      <c r="E25" s="118"/>
      <c r="F25" s="41"/>
      <c r="G25" s="34"/>
      <c r="H25" s="42"/>
      <c r="I25" s="42"/>
      <c r="J25" s="18"/>
      <c r="K25" s="42"/>
      <c r="L25" s="37"/>
      <c r="M25" s="38"/>
    </row>
    <row r="26" spans="1:13" ht="47.25" customHeight="1">
      <c r="A26" s="16" t="s">
        <v>57</v>
      </c>
      <c r="B26" s="44">
        <v>600</v>
      </c>
      <c r="C26" s="44">
        <v>60014</v>
      </c>
      <c r="D26" s="10" t="s">
        <v>18</v>
      </c>
      <c r="E26" s="45" t="s">
        <v>58</v>
      </c>
      <c r="F26" s="41">
        <v>4450000</v>
      </c>
      <c r="G26" s="34">
        <v>4450000</v>
      </c>
      <c r="H26" s="42"/>
      <c r="I26" s="42">
        <v>1112500</v>
      </c>
      <c r="J26" s="18" t="s">
        <v>59</v>
      </c>
      <c r="K26" s="42"/>
      <c r="L26" s="37" t="s">
        <v>25</v>
      </c>
      <c r="M26" s="38"/>
    </row>
    <row r="27" spans="1:13" ht="53.25" customHeight="1">
      <c r="A27" s="16" t="s">
        <v>60</v>
      </c>
      <c r="B27" s="44">
        <v>600</v>
      </c>
      <c r="C27" s="44">
        <v>60014</v>
      </c>
      <c r="D27" s="10" t="s">
        <v>18</v>
      </c>
      <c r="E27" s="45" t="s">
        <v>61</v>
      </c>
      <c r="F27" s="41">
        <v>2280000</v>
      </c>
      <c r="G27" s="34">
        <v>2280000</v>
      </c>
      <c r="H27" s="42"/>
      <c r="I27" s="42">
        <v>570000</v>
      </c>
      <c r="J27" s="18" t="s">
        <v>62</v>
      </c>
      <c r="K27" s="42"/>
      <c r="L27" s="37" t="s">
        <v>25</v>
      </c>
      <c r="M27" s="38"/>
    </row>
    <row r="28" spans="1:13" ht="57.75" customHeight="1">
      <c r="A28" s="9" t="s">
        <v>63</v>
      </c>
      <c r="B28" s="44">
        <v>600</v>
      </c>
      <c r="C28" s="44">
        <v>60014</v>
      </c>
      <c r="D28" s="10" t="s">
        <v>18</v>
      </c>
      <c r="E28" s="45" t="s">
        <v>64</v>
      </c>
      <c r="F28" s="41">
        <v>5600000</v>
      </c>
      <c r="G28" s="34">
        <v>5600000</v>
      </c>
      <c r="H28" s="42"/>
      <c r="I28" s="42">
        <v>1400000</v>
      </c>
      <c r="J28" s="18" t="s">
        <v>65</v>
      </c>
      <c r="K28" s="42"/>
      <c r="L28" s="37" t="s">
        <v>25</v>
      </c>
      <c r="M28" s="38"/>
    </row>
    <row r="29" spans="1:13" ht="45" customHeight="1">
      <c r="A29" s="16" t="s">
        <v>66</v>
      </c>
      <c r="B29" s="46">
        <v>600</v>
      </c>
      <c r="C29" s="46">
        <v>60014</v>
      </c>
      <c r="D29" s="17" t="s">
        <v>18</v>
      </c>
      <c r="E29" s="45" t="s">
        <v>67</v>
      </c>
      <c r="F29" s="41">
        <v>3300000</v>
      </c>
      <c r="G29" s="34">
        <v>3300000</v>
      </c>
      <c r="H29" s="42"/>
      <c r="I29" s="42">
        <v>825000</v>
      </c>
      <c r="J29" s="18" t="s">
        <v>68</v>
      </c>
      <c r="K29" s="42"/>
      <c r="L29" s="37" t="s">
        <v>25</v>
      </c>
      <c r="M29" s="38"/>
    </row>
    <row r="30" spans="1:13" ht="33.75" customHeight="1">
      <c r="A30" s="47" t="s">
        <v>69</v>
      </c>
      <c r="B30" s="120" t="s">
        <v>70</v>
      </c>
      <c r="C30" s="121"/>
      <c r="D30" s="121"/>
      <c r="E30" s="122"/>
      <c r="F30" s="41"/>
      <c r="G30" s="34"/>
      <c r="H30" s="42"/>
      <c r="I30" s="42"/>
      <c r="J30" s="18"/>
      <c r="K30" s="42"/>
      <c r="L30" s="37"/>
      <c r="M30" s="38"/>
    </row>
    <row r="31" spans="1:13" ht="40.5" customHeight="1">
      <c r="A31" s="16" t="s">
        <v>71</v>
      </c>
      <c r="B31" s="16">
        <v>600</v>
      </c>
      <c r="C31" s="16">
        <v>60014</v>
      </c>
      <c r="D31" s="17" t="s">
        <v>18</v>
      </c>
      <c r="E31" s="15" t="s">
        <v>72</v>
      </c>
      <c r="F31" s="12">
        <v>1529387</v>
      </c>
      <c r="G31" s="13">
        <v>961000</v>
      </c>
      <c r="H31" s="12">
        <v>961000</v>
      </c>
      <c r="I31" s="12"/>
      <c r="J31" s="18"/>
      <c r="K31" s="12"/>
      <c r="L31" s="15" t="s">
        <v>20</v>
      </c>
      <c r="M31" s="38"/>
    </row>
    <row r="32" spans="1:13" ht="45" customHeight="1">
      <c r="A32" s="9" t="s">
        <v>73</v>
      </c>
      <c r="B32" s="16">
        <v>600</v>
      </c>
      <c r="C32" s="16">
        <v>60014</v>
      </c>
      <c r="D32" s="17" t="s">
        <v>18</v>
      </c>
      <c r="E32" s="15" t="s">
        <v>74</v>
      </c>
      <c r="F32" s="12">
        <v>4000000</v>
      </c>
      <c r="G32" s="34">
        <v>4000000</v>
      </c>
      <c r="H32" s="42"/>
      <c r="I32" s="42">
        <v>1000000</v>
      </c>
      <c r="J32" s="48" t="s">
        <v>75</v>
      </c>
      <c r="K32" s="42"/>
      <c r="L32" s="15" t="s">
        <v>37</v>
      </c>
      <c r="M32" s="38"/>
    </row>
    <row r="33" spans="1:13" ht="38.25" customHeight="1">
      <c r="A33" s="16" t="s">
        <v>76</v>
      </c>
      <c r="B33" s="16">
        <v>600</v>
      </c>
      <c r="C33" s="16">
        <v>60014</v>
      </c>
      <c r="D33" s="17" t="s">
        <v>18</v>
      </c>
      <c r="E33" s="15" t="s">
        <v>77</v>
      </c>
      <c r="F33" s="12">
        <v>2000000</v>
      </c>
      <c r="G33" s="34">
        <v>83000</v>
      </c>
      <c r="H33" s="42">
        <v>83000</v>
      </c>
      <c r="I33" s="42"/>
      <c r="J33" s="48"/>
      <c r="K33" s="42"/>
      <c r="L33" s="15" t="s">
        <v>20</v>
      </c>
      <c r="M33" s="38"/>
    </row>
    <row r="34" spans="1:13" ht="50.25" customHeight="1">
      <c r="A34" s="21" t="s">
        <v>78</v>
      </c>
      <c r="B34" s="21">
        <v>600</v>
      </c>
      <c r="C34" s="21">
        <v>60014</v>
      </c>
      <c r="D34" s="22" t="s">
        <v>18</v>
      </c>
      <c r="E34" s="23" t="s">
        <v>79</v>
      </c>
      <c r="F34" s="49">
        <v>200000</v>
      </c>
      <c r="G34" s="50">
        <v>200000</v>
      </c>
      <c r="H34" s="49">
        <v>100000</v>
      </c>
      <c r="I34" s="49"/>
      <c r="J34" s="26" t="s">
        <v>80</v>
      </c>
      <c r="K34" s="49"/>
      <c r="L34" s="23" t="s">
        <v>20</v>
      </c>
      <c r="M34" s="38"/>
    </row>
    <row r="35" spans="1:13" ht="45" customHeight="1">
      <c r="A35" s="9" t="s">
        <v>81</v>
      </c>
      <c r="B35" s="9">
        <v>600</v>
      </c>
      <c r="C35" s="9">
        <v>60014</v>
      </c>
      <c r="D35" s="10" t="s">
        <v>18</v>
      </c>
      <c r="E35" s="11" t="s">
        <v>82</v>
      </c>
      <c r="F35" s="42">
        <v>300000</v>
      </c>
      <c r="G35" s="34">
        <v>300000</v>
      </c>
      <c r="H35" s="42">
        <v>200000</v>
      </c>
      <c r="I35" s="42"/>
      <c r="J35" s="48" t="s">
        <v>83</v>
      </c>
      <c r="K35" s="42"/>
      <c r="L35" s="11" t="s">
        <v>20</v>
      </c>
      <c r="M35" s="38"/>
    </row>
    <row r="36" spans="1:13" ht="48" customHeight="1">
      <c r="A36" s="9" t="s">
        <v>84</v>
      </c>
      <c r="B36" s="16">
        <v>600</v>
      </c>
      <c r="C36" s="16">
        <v>60014</v>
      </c>
      <c r="D36" s="17" t="s">
        <v>18</v>
      </c>
      <c r="E36" s="15" t="s">
        <v>85</v>
      </c>
      <c r="F36" s="12">
        <v>600000</v>
      </c>
      <c r="G36" s="34">
        <v>600000</v>
      </c>
      <c r="H36" s="42"/>
      <c r="I36" s="42">
        <v>500000</v>
      </c>
      <c r="J36" s="18" t="s">
        <v>80</v>
      </c>
      <c r="K36" s="42"/>
      <c r="L36" s="15" t="s">
        <v>20</v>
      </c>
      <c r="M36" s="38"/>
    </row>
    <row r="37" spans="1:13" ht="47.25" customHeight="1">
      <c r="A37" s="16" t="s">
        <v>86</v>
      </c>
      <c r="B37" s="16">
        <v>600</v>
      </c>
      <c r="C37" s="16">
        <v>60014</v>
      </c>
      <c r="D37" s="17" t="s">
        <v>18</v>
      </c>
      <c r="E37" s="15" t="s">
        <v>87</v>
      </c>
      <c r="F37" s="12">
        <v>1100000</v>
      </c>
      <c r="G37" s="34">
        <v>1100000</v>
      </c>
      <c r="H37" s="42">
        <v>50000</v>
      </c>
      <c r="I37" s="42"/>
      <c r="J37" s="18" t="s">
        <v>88</v>
      </c>
      <c r="K37" s="42"/>
      <c r="L37" s="37" t="s">
        <v>25</v>
      </c>
      <c r="M37" s="38"/>
    </row>
    <row r="38" spans="1:13" ht="51" customHeight="1">
      <c r="A38" s="9" t="s">
        <v>89</v>
      </c>
      <c r="B38" s="16">
        <v>630</v>
      </c>
      <c r="C38" s="16">
        <v>63003</v>
      </c>
      <c r="D38" s="17" t="s">
        <v>22</v>
      </c>
      <c r="E38" s="15" t="s">
        <v>90</v>
      </c>
      <c r="F38" s="12">
        <v>1168426</v>
      </c>
      <c r="G38" s="34">
        <v>477956</v>
      </c>
      <c r="H38" s="42">
        <v>50000</v>
      </c>
      <c r="I38" s="42"/>
      <c r="J38" s="18"/>
      <c r="K38" s="42">
        <v>427956</v>
      </c>
      <c r="L38" s="37" t="s">
        <v>25</v>
      </c>
      <c r="M38" s="38"/>
    </row>
    <row r="39" spans="1:13" ht="51" customHeight="1">
      <c r="A39" s="16" t="s">
        <v>91</v>
      </c>
      <c r="B39" s="16">
        <v>700</v>
      </c>
      <c r="C39" s="16">
        <v>70005</v>
      </c>
      <c r="D39" s="17" t="s">
        <v>18</v>
      </c>
      <c r="E39" s="15" t="s">
        <v>92</v>
      </c>
      <c r="F39" s="12">
        <v>100000</v>
      </c>
      <c r="G39" s="34">
        <v>100000</v>
      </c>
      <c r="H39" s="42">
        <v>100000</v>
      </c>
      <c r="I39" s="42"/>
      <c r="J39" s="18"/>
      <c r="K39" s="42"/>
      <c r="L39" s="37" t="s">
        <v>25</v>
      </c>
      <c r="M39" s="38"/>
    </row>
    <row r="40" spans="1:13" ht="43.5" customHeight="1">
      <c r="A40" s="9" t="s">
        <v>93</v>
      </c>
      <c r="B40" s="16">
        <v>700</v>
      </c>
      <c r="C40" s="16">
        <v>70005</v>
      </c>
      <c r="D40" s="17" t="s">
        <v>18</v>
      </c>
      <c r="E40" s="15" t="s">
        <v>148</v>
      </c>
      <c r="F40" s="12">
        <v>5700</v>
      </c>
      <c r="G40" s="34">
        <v>5700</v>
      </c>
      <c r="H40" s="42">
        <v>5700</v>
      </c>
      <c r="I40" s="42"/>
      <c r="J40" s="18"/>
      <c r="K40" s="42"/>
      <c r="L40" s="37" t="s">
        <v>37</v>
      </c>
      <c r="M40" s="38"/>
    </row>
    <row r="41" spans="1:13" ht="48" customHeight="1">
      <c r="A41" s="9" t="s">
        <v>94</v>
      </c>
      <c r="B41" s="16">
        <v>750</v>
      </c>
      <c r="C41" s="16">
        <v>75020</v>
      </c>
      <c r="D41" s="17" t="s">
        <v>22</v>
      </c>
      <c r="E41" s="15" t="s">
        <v>95</v>
      </c>
      <c r="F41" s="12">
        <v>955992</v>
      </c>
      <c r="G41" s="51">
        <v>564592</v>
      </c>
      <c r="H41" s="42">
        <v>10451</v>
      </c>
      <c r="I41" s="42"/>
      <c r="J41" s="18" t="s">
        <v>96</v>
      </c>
      <c r="K41" s="42">
        <v>499141</v>
      </c>
      <c r="L41" s="37" t="s">
        <v>25</v>
      </c>
      <c r="M41" s="38"/>
    </row>
    <row r="42" spans="1:13" ht="42" customHeight="1">
      <c r="A42" s="9" t="s">
        <v>97</v>
      </c>
      <c r="B42" s="16">
        <v>750</v>
      </c>
      <c r="C42" s="16">
        <v>75020</v>
      </c>
      <c r="D42" s="17" t="s">
        <v>30</v>
      </c>
      <c r="E42" s="15" t="s">
        <v>98</v>
      </c>
      <c r="F42" s="12">
        <v>65000</v>
      </c>
      <c r="G42" s="51">
        <v>9750</v>
      </c>
      <c r="H42" s="42">
        <v>9750</v>
      </c>
      <c r="I42" s="42"/>
      <c r="J42" s="18"/>
      <c r="K42" s="42"/>
      <c r="L42" s="37" t="s">
        <v>25</v>
      </c>
      <c r="M42" s="38"/>
    </row>
    <row r="43" spans="1:13" ht="43.5" customHeight="1">
      <c r="A43" s="9" t="s">
        <v>99</v>
      </c>
      <c r="B43" s="16">
        <v>750</v>
      </c>
      <c r="C43" s="16">
        <v>75020</v>
      </c>
      <c r="D43" s="17" t="s">
        <v>18</v>
      </c>
      <c r="E43" s="15" t="s">
        <v>100</v>
      </c>
      <c r="F43" s="12">
        <v>578200</v>
      </c>
      <c r="G43" s="51">
        <v>578200</v>
      </c>
      <c r="H43" s="42">
        <v>578200</v>
      </c>
      <c r="I43" s="42"/>
      <c r="J43" s="18"/>
      <c r="K43" s="42"/>
      <c r="L43" s="37" t="s">
        <v>37</v>
      </c>
      <c r="M43" s="38"/>
    </row>
    <row r="44" spans="1:13" ht="50.25" customHeight="1">
      <c r="A44" s="9" t="s">
        <v>101</v>
      </c>
      <c r="B44" s="16">
        <v>801</v>
      </c>
      <c r="C44" s="16">
        <v>80120</v>
      </c>
      <c r="D44" s="17" t="s">
        <v>18</v>
      </c>
      <c r="E44" s="15" t="s">
        <v>102</v>
      </c>
      <c r="F44" s="12">
        <v>2001917</v>
      </c>
      <c r="G44" s="13">
        <v>655917</v>
      </c>
      <c r="H44" s="12">
        <v>13400</v>
      </c>
      <c r="I44" s="12">
        <v>642517</v>
      </c>
      <c r="J44" s="18"/>
      <c r="K44" s="12"/>
      <c r="L44" s="37" t="s">
        <v>25</v>
      </c>
      <c r="M44" s="38"/>
    </row>
    <row r="45" spans="1:13" ht="65.25" customHeight="1">
      <c r="A45" s="9" t="s">
        <v>103</v>
      </c>
      <c r="B45" s="16">
        <v>801</v>
      </c>
      <c r="C45" s="16">
        <v>80120</v>
      </c>
      <c r="D45" s="17" t="s">
        <v>22</v>
      </c>
      <c r="E45" s="15" t="s">
        <v>104</v>
      </c>
      <c r="F45" s="12">
        <v>8920089</v>
      </c>
      <c r="G45" s="13">
        <v>3058183</v>
      </c>
      <c r="H45" s="12"/>
      <c r="I45" s="12">
        <v>1210014</v>
      </c>
      <c r="J45" s="18"/>
      <c r="K45" s="12">
        <v>1848169</v>
      </c>
      <c r="L45" s="37" t="s">
        <v>25</v>
      </c>
      <c r="M45" s="38"/>
    </row>
    <row r="46" spans="1:13" ht="46.5" customHeight="1">
      <c r="A46" s="9" t="s">
        <v>105</v>
      </c>
      <c r="B46" s="16">
        <v>801</v>
      </c>
      <c r="C46" s="16">
        <v>80130</v>
      </c>
      <c r="D46" s="17" t="s">
        <v>18</v>
      </c>
      <c r="E46" s="15" t="s">
        <v>106</v>
      </c>
      <c r="F46" s="52">
        <v>2780224</v>
      </c>
      <c r="G46" s="20">
        <v>975221</v>
      </c>
      <c r="H46" s="14">
        <v>38000</v>
      </c>
      <c r="I46" s="12">
        <v>937221</v>
      </c>
      <c r="J46" s="18"/>
      <c r="K46" s="12"/>
      <c r="L46" s="37" t="s">
        <v>25</v>
      </c>
      <c r="M46" s="38"/>
    </row>
    <row r="47" spans="1:13" ht="46.5" customHeight="1">
      <c r="A47" s="9" t="s">
        <v>107</v>
      </c>
      <c r="B47" s="105">
        <v>801</v>
      </c>
      <c r="C47" s="105">
        <v>80130</v>
      </c>
      <c r="D47" s="106" t="s">
        <v>18</v>
      </c>
      <c r="E47" s="37" t="s">
        <v>108</v>
      </c>
      <c r="F47" s="107">
        <v>2571598</v>
      </c>
      <c r="G47" s="108">
        <v>2905807</v>
      </c>
      <c r="H47" s="109"/>
      <c r="I47" s="109">
        <v>2495703</v>
      </c>
      <c r="J47" s="110" t="s">
        <v>109</v>
      </c>
      <c r="K47" s="109"/>
      <c r="L47" s="37" t="s">
        <v>25</v>
      </c>
      <c r="M47" s="38"/>
    </row>
    <row r="48" spans="1:13" s="60" customFormat="1" ht="46.5" customHeight="1">
      <c r="A48" s="21" t="s">
        <v>110</v>
      </c>
      <c r="B48" s="53">
        <v>801</v>
      </c>
      <c r="C48" s="53">
        <v>80130</v>
      </c>
      <c r="D48" s="54" t="s">
        <v>18</v>
      </c>
      <c r="E48" s="27" t="s">
        <v>111</v>
      </c>
      <c r="F48" s="55">
        <v>304000</v>
      </c>
      <c r="G48" s="56">
        <v>304000</v>
      </c>
      <c r="H48" s="57">
        <v>304000</v>
      </c>
      <c r="I48" s="57"/>
      <c r="J48" s="58"/>
      <c r="K48" s="57"/>
      <c r="L48" s="27" t="s">
        <v>37</v>
      </c>
      <c r="M48" s="59"/>
    </row>
    <row r="49" spans="1:13" s="60" customFormat="1" ht="42" customHeight="1">
      <c r="A49" s="29" t="s">
        <v>112</v>
      </c>
      <c r="B49" s="30">
        <v>801</v>
      </c>
      <c r="C49" s="30">
        <v>80130</v>
      </c>
      <c r="D49" s="31" t="s">
        <v>18</v>
      </c>
      <c r="E49" s="67" t="s">
        <v>144</v>
      </c>
      <c r="F49" s="101">
        <v>290000</v>
      </c>
      <c r="G49" s="102">
        <v>290000</v>
      </c>
      <c r="H49" s="103">
        <v>290000</v>
      </c>
      <c r="I49" s="103"/>
      <c r="J49" s="104"/>
      <c r="K49" s="103"/>
      <c r="L49" s="67" t="s">
        <v>146</v>
      </c>
      <c r="M49" s="59"/>
    </row>
    <row r="50" spans="1:13" ht="48" customHeight="1">
      <c r="A50" s="9" t="s">
        <v>115</v>
      </c>
      <c r="B50" s="29">
        <v>851</v>
      </c>
      <c r="C50" s="29">
        <v>85111</v>
      </c>
      <c r="D50" s="61" t="s">
        <v>18</v>
      </c>
      <c r="E50" s="62" t="s">
        <v>113</v>
      </c>
      <c r="F50" s="63">
        <v>83516288</v>
      </c>
      <c r="G50" s="64">
        <v>12490450</v>
      </c>
      <c r="H50" s="65">
        <v>490450</v>
      </c>
      <c r="I50" s="65"/>
      <c r="J50" s="66" t="s">
        <v>114</v>
      </c>
      <c r="K50" s="65"/>
      <c r="L50" s="67" t="s">
        <v>25</v>
      </c>
      <c r="M50" s="38"/>
    </row>
    <row r="51" spans="1:13" ht="48" customHeight="1">
      <c r="A51" s="9" t="s">
        <v>118</v>
      </c>
      <c r="B51" s="68">
        <v>852</v>
      </c>
      <c r="C51" s="68">
        <v>85202</v>
      </c>
      <c r="D51" s="69" t="s">
        <v>18</v>
      </c>
      <c r="E51" s="36" t="s">
        <v>116</v>
      </c>
      <c r="F51" s="70">
        <v>138500</v>
      </c>
      <c r="G51" s="71">
        <v>138500</v>
      </c>
      <c r="H51" s="72">
        <v>138500</v>
      </c>
      <c r="I51" s="72"/>
      <c r="J51" s="73"/>
      <c r="K51" s="72"/>
      <c r="L51" s="74" t="s">
        <v>117</v>
      </c>
      <c r="M51" s="38"/>
    </row>
    <row r="52" spans="1:13" ht="45" customHeight="1">
      <c r="A52" s="9" t="s">
        <v>120</v>
      </c>
      <c r="B52" s="68">
        <v>854</v>
      </c>
      <c r="C52" s="68">
        <v>85417</v>
      </c>
      <c r="D52" s="69" t="s">
        <v>18</v>
      </c>
      <c r="E52" s="36" t="s">
        <v>119</v>
      </c>
      <c r="F52" s="70">
        <v>63900</v>
      </c>
      <c r="G52" s="71">
        <v>63900</v>
      </c>
      <c r="H52" s="72">
        <v>63900</v>
      </c>
      <c r="I52" s="72"/>
      <c r="J52" s="73"/>
      <c r="K52" s="72"/>
      <c r="L52" s="74" t="s">
        <v>37</v>
      </c>
      <c r="M52" s="38"/>
    </row>
    <row r="53" spans="1:13" ht="42" customHeight="1">
      <c r="A53" s="9" t="s">
        <v>145</v>
      </c>
      <c r="B53" s="21">
        <v>926</v>
      </c>
      <c r="C53" s="21">
        <v>92601</v>
      </c>
      <c r="D53" s="22" t="s">
        <v>18</v>
      </c>
      <c r="E53" s="23" t="s">
        <v>121</v>
      </c>
      <c r="F53" s="24">
        <v>65000</v>
      </c>
      <c r="G53" s="25">
        <v>65000</v>
      </c>
      <c r="H53" s="49"/>
      <c r="I53" s="49"/>
      <c r="J53" s="26" t="s">
        <v>122</v>
      </c>
      <c r="K53" s="49"/>
      <c r="L53" s="27" t="s">
        <v>37</v>
      </c>
      <c r="M53" s="38"/>
    </row>
    <row r="54" spans="1:12" ht="28.5" customHeight="1">
      <c r="A54" s="126" t="s">
        <v>123</v>
      </c>
      <c r="B54" s="127"/>
      <c r="C54" s="127"/>
      <c r="D54" s="127"/>
      <c r="E54" s="128"/>
      <c r="F54" s="75">
        <f>SUM(F11:F53)</f>
        <v>188951519.53</v>
      </c>
      <c r="G54" s="76">
        <f>SUM(G12:G53)</f>
        <v>71916028</v>
      </c>
      <c r="H54" s="75">
        <f>H12+H13+H14+H15+H17+H18+H20+H21+H22+H23+H24+H26+H27+H28+H29+H31+H32+H33+H34+H35+H36+H37+H38+H39+H40+H41+H42+H43+H44+H45+H46+H47+H48+H49+H50+H51+H52+H53</f>
        <v>4871391</v>
      </c>
      <c r="I54" s="75">
        <f>I12+I13+I14+I15+I17+I18+I20+I21+I22+I23+I24+I26+I27+I28+I29+I31+I32+I33+I34+I35+I36+I37+I38+I39+I41+I42+I43+I44+I45+I46+I47+I48+I50+I51+I52+I53</f>
        <v>15037116</v>
      </c>
      <c r="J54" s="77">
        <v>30725503</v>
      </c>
      <c r="K54" s="75">
        <f>K13+K14+K17+K18+K20+K21+K22+K23+K38+K41+K45</f>
        <v>21282018</v>
      </c>
      <c r="L54" s="78" t="s">
        <v>124</v>
      </c>
    </row>
    <row r="55" spans="1:12" ht="23.25" customHeight="1">
      <c r="A55" s="126" t="s">
        <v>125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8"/>
    </row>
    <row r="56" spans="1:12" s="82" customFormat="1" ht="42.75" customHeight="1">
      <c r="A56" s="79" t="s">
        <v>17</v>
      </c>
      <c r="B56" s="79">
        <v>600</v>
      </c>
      <c r="C56" s="79">
        <v>60014</v>
      </c>
      <c r="D56" s="79">
        <v>6060</v>
      </c>
      <c r="E56" s="79" t="s">
        <v>126</v>
      </c>
      <c r="F56" s="80">
        <v>30000</v>
      </c>
      <c r="G56" s="81">
        <v>30000</v>
      </c>
      <c r="H56" s="80">
        <v>30000</v>
      </c>
      <c r="I56" s="79"/>
      <c r="J56" s="79"/>
      <c r="K56" s="79"/>
      <c r="L56" s="79" t="s">
        <v>20</v>
      </c>
    </row>
    <row r="57" spans="1:12" ht="47.25" customHeight="1">
      <c r="A57" s="16" t="s">
        <v>21</v>
      </c>
      <c r="B57" s="44">
        <v>710</v>
      </c>
      <c r="C57" s="44">
        <v>71015</v>
      </c>
      <c r="D57" s="44">
        <v>6060</v>
      </c>
      <c r="E57" s="83" t="s">
        <v>127</v>
      </c>
      <c r="F57" s="84">
        <v>40000</v>
      </c>
      <c r="G57" s="85">
        <v>40000</v>
      </c>
      <c r="H57" s="9"/>
      <c r="I57" s="9"/>
      <c r="J57" s="48" t="s">
        <v>128</v>
      </c>
      <c r="K57" s="86"/>
      <c r="L57" s="86" t="s">
        <v>129</v>
      </c>
    </row>
    <row r="58" spans="1:12" ht="46.5" customHeight="1">
      <c r="A58" s="16" t="s">
        <v>26</v>
      </c>
      <c r="B58" s="9">
        <v>750</v>
      </c>
      <c r="C58" s="9">
        <v>75020</v>
      </c>
      <c r="D58" s="9">
        <v>6060</v>
      </c>
      <c r="E58" s="83" t="s">
        <v>130</v>
      </c>
      <c r="F58" s="84">
        <v>87730</v>
      </c>
      <c r="G58" s="85">
        <v>87730</v>
      </c>
      <c r="H58" s="84">
        <v>87730</v>
      </c>
      <c r="I58" s="87"/>
      <c r="J58" s="87"/>
      <c r="K58" s="87"/>
      <c r="L58" s="32" t="s">
        <v>25</v>
      </c>
    </row>
    <row r="59" spans="1:12" ht="40.5" customHeight="1">
      <c r="A59" s="16" t="s">
        <v>29</v>
      </c>
      <c r="B59" s="29">
        <v>750</v>
      </c>
      <c r="C59" s="29">
        <v>75020</v>
      </c>
      <c r="D59" s="29">
        <v>6060</v>
      </c>
      <c r="E59" s="88" t="s">
        <v>131</v>
      </c>
      <c r="F59" s="63">
        <v>40500</v>
      </c>
      <c r="G59" s="64">
        <v>40500</v>
      </c>
      <c r="H59" s="63">
        <v>40500</v>
      </c>
      <c r="I59" s="89"/>
      <c r="J59" s="89"/>
      <c r="K59" s="89"/>
      <c r="L59" s="37" t="s">
        <v>25</v>
      </c>
    </row>
    <row r="60" spans="1:12" ht="39.75" customHeight="1">
      <c r="A60" s="16" t="s">
        <v>34</v>
      </c>
      <c r="B60" s="16">
        <v>750</v>
      </c>
      <c r="C60" s="16">
        <v>75020</v>
      </c>
      <c r="D60" s="16">
        <v>6060</v>
      </c>
      <c r="E60" s="90" t="s">
        <v>132</v>
      </c>
      <c r="F60" s="52">
        <v>73850</v>
      </c>
      <c r="G60" s="91">
        <v>73850</v>
      </c>
      <c r="H60" s="52">
        <v>73850</v>
      </c>
      <c r="I60" s="92"/>
      <c r="J60" s="92"/>
      <c r="K60" s="92"/>
      <c r="L60" s="37" t="s">
        <v>25</v>
      </c>
    </row>
    <row r="61" spans="1:12" ht="45" customHeight="1">
      <c r="A61" s="16" t="s">
        <v>38</v>
      </c>
      <c r="B61" s="9">
        <v>754</v>
      </c>
      <c r="C61" s="9">
        <v>75411</v>
      </c>
      <c r="D61" s="9">
        <v>6060</v>
      </c>
      <c r="E61" s="83" t="s">
        <v>133</v>
      </c>
      <c r="F61" s="42">
        <v>1005000</v>
      </c>
      <c r="G61" s="34">
        <v>1005000</v>
      </c>
      <c r="H61" s="42">
        <v>85000</v>
      </c>
      <c r="I61" s="9"/>
      <c r="J61" s="18" t="s">
        <v>134</v>
      </c>
      <c r="K61" s="9"/>
      <c r="L61" s="93" t="s">
        <v>135</v>
      </c>
    </row>
    <row r="62" spans="1:12" ht="45" customHeight="1">
      <c r="A62" s="16" t="s">
        <v>42</v>
      </c>
      <c r="B62" s="29">
        <v>852</v>
      </c>
      <c r="C62" s="29">
        <v>85202</v>
      </c>
      <c r="D62" s="29">
        <v>6060</v>
      </c>
      <c r="E62" s="111" t="s">
        <v>149</v>
      </c>
      <c r="F62" s="65">
        <v>13000</v>
      </c>
      <c r="G62" s="95">
        <v>13000</v>
      </c>
      <c r="H62" s="65">
        <v>13000</v>
      </c>
      <c r="I62" s="29"/>
      <c r="J62" s="66"/>
      <c r="K62" s="29"/>
      <c r="L62" s="96" t="s">
        <v>150</v>
      </c>
    </row>
    <row r="63" spans="1:12" ht="40.5" customHeight="1">
      <c r="A63" s="21" t="s">
        <v>45</v>
      </c>
      <c r="B63" s="21">
        <v>852</v>
      </c>
      <c r="C63" s="21">
        <v>85218</v>
      </c>
      <c r="D63" s="21">
        <v>6060</v>
      </c>
      <c r="E63" s="94" t="s">
        <v>136</v>
      </c>
      <c r="F63" s="65">
        <v>21000</v>
      </c>
      <c r="G63" s="95">
        <v>21000</v>
      </c>
      <c r="H63" s="65">
        <v>21000</v>
      </c>
      <c r="I63" s="29"/>
      <c r="J63" s="66"/>
      <c r="K63" s="29"/>
      <c r="L63" s="96" t="s">
        <v>137</v>
      </c>
    </row>
    <row r="64" spans="1:12" ht="23.25" customHeight="1">
      <c r="A64" s="126" t="s">
        <v>138</v>
      </c>
      <c r="B64" s="127"/>
      <c r="C64" s="127"/>
      <c r="D64" s="127"/>
      <c r="E64" s="128"/>
      <c r="F64" s="75">
        <f>SUM(F56:F63)</f>
        <v>1311080</v>
      </c>
      <c r="G64" s="76">
        <f>SUM(G56:G63)</f>
        <v>1311080</v>
      </c>
      <c r="H64" s="75">
        <f>SUM(H56:H63)</f>
        <v>351080</v>
      </c>
      <c r="I64" s="75"/>
      <c r="J64" s="75">
        <v>960000</v>
      </c>
      <c r="K64" s="75"/>
      <c r="L64" s="78" t="s">
        <v>124</v>
      </c>
    </row>
    <row r="65" spans="1:12" ht="23.25" customHeight="1">
      <c r="A65" s="126" t="s">
        <v>139</v>
      </c>
      <c r="B65" s="127"/>
      <c r="C65" s="127"/>
      <c r="D65" s="127"/>
      <c r="E65" s="128"/>
      <c r="F65" s="75">
        <v>192570</v>
      </c>
      <c r="G65" s="76">
        <v>192570</v>
      </c>
      <c r="H65" s="75">
        <v>192570</v>
      </c>
      <c r="I65" s="75"/>
      <c r="J65" s="75"/>
      <c r="K65" s="75"/>
      <c r="L65" s="37" t="s">
        <v>25</v>
      </c>
    </row>
    <row r="66" spans="1:12" ht="30" customHeight="1">
      <c r="A66" s="126" t="s">
        <v>140</v>
      </c>
      <c r="B66" s="127"/>
      <c r="C66" s="127"/>
      <c r="D66" s="127"/>
      <c r="E66" s="128"/>
      <c r="F66" s="75">
        <f>SUM(F54,F64,F65)</f>
        <v>190455169.53</v>
      </c>
      <c r="G66" s="76">
        <f>SUM(G54,G64,G65)</f>
        <v>73419678</v>
      </c>
      <c r="H66" s="97">
        <f>SUM(H54,H64,H65)</f>
        <v>5415041</v>
      </c>
      <c r="I66" s="75">
        <f>SUM(I54,I64)</f>
        <v>15037116</v>
      </c>
      <c r="J66" s="75">
        <f>SUM(J54,J64,J65)</f>
        <v>31685503</v>
      </c>
      <c r="K66" s="75">
        <f>SUM(K54,K64)</f>
        <v>21282018</v>
      </c>
      <c r="L66" s="98" t="s">
        <v>124</v>
      </c>
    </row>
    <row r="67" spans="1:12" ht="9" customHeight="1">
      <c r="A67" s="2"/>
      <c r="B67" s="2"/>
      <c r="C67" s="2"/>
      <c r="D67" s="2"/>
      <c r="E67" s="2"/>
      <c r="F67" s="99"/>
      <c r="G67" s="2"/>
      <c r="H67" s="2"/>
      <c r="I67" s="2"/>
      <c r="J67" s="2"/>
      <c r="K67" s="2"/>
      <c r="L67" s="2"/>
    </row>
    <row r="68" spans="1:12" ht="15.75">
      <c r="A68" s="2" t="s">
        <v>141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 t="s">
        <v>142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129" t="s">
        <v>143</v>
      </c>
      <c r="B70" s="129"/>
      <c r="C70" s="129"/>
      <c r="D70" s="129"/>
      <c r="E70" s="129"/>
      <c r="F70" s="129"/>
      <c r="G70" s="129"/>
      <c r="H70" s="129"/>
      <c r="I70" s="2"/>
      <c r="J70" s="2"/>
      <c r="K70" s="2"/>
      <c r="L70" s="2"/>
    </row>
    <row r="71" spans="1:12" ht="15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2"/>
    </row>
    <row r="73" spans="1:8" ht="15.75">
      <c r="A73" s="129"/>
      <c r="B73" s="129"/>
      <c r="C73" s="129"/>
      <c r="D73" s="129"/>
      <c r="E73" s="129"/>
      <c r="F73" s="129"/>
      <c r="G73" s="129"/>
      <c r="H73" s="129"/>
    </row>
    <row r="74" spans="1:8" ht="12.75">
      <c r="A74" s="100"/>
      <c r="B74" s="100"/>
      <c r="C74" s="100"/>
      <c r="D74" s="100"/>
      <c r="E74" s="100"/>
      <c r="F74" s="100"/>
      <c r="G74" s="100"/>
      <c r="H74" s="100"/>
    </row>
    <row r="75" spans="1:8" ht="15.75">
      <c r="A75" s="129"/>
      <c r="B75" s="129"/>
      <c r="C75" s="129"/>
      <c r="D75" s="129"/>
      <c r="E75" s="129"/>
      <c r="F75" s="129"/>
      <c r="G75" s="129"/>
      <c r="H75" s="129"/>
    </row>
    <row r="76" spans="1:8" ht="12.75">
      <c r="A76" s="100"/>
      <c r="B76" s="100"/>
      <c r="C76" s="100"/>
      <c r="D76" s="100"/>
      <c r="E76" s="100"/>
      <c r="F76" s="100"/>
      <c r="G76" s="100"/>
      <c r="H76" s="100"/>
    </row>
    <row r="77" spans="1:8" ht="12.75">
      <c r="A77" s="100"/>
      <c r="B77" s="100"/>
      <c r="C77" s="100"/>
      <c r="D77" s="100"/>
      <c r="E77" s="100"/>
      <c r="F77" s="100"/>
      <c r="G77" s="100"/>
      <c r="H77" s="100"/>
    </row>
    <row r="78" spans="1:8" ht="12.75">
      <c r="A78" s="100"/>
      <c r="B78" s="100"/>
      <c r="C78" s="100"/>
      <c r="D78" s="100"/>
      <c r="E78" s="100"/>
      <c r="F78" s="100"/>
      <c r="G78" s="100"/>
      <c r="H78" s="100"/>
    </row>
    <row r="79" spans="1:8" ht="12.75">
      <c r="A79" s="100"/>
      <c r="B79" s="100"/>
      <c r="C79" s="100"/>
      <c r="D79" s="100"/>
      <c r="E79" s="100"/>
      <c r="F79" s="100"/>
      <c r="G79" s="100"/>
      <c r="H79" s="100"/>
    </row>
    <row r="80" spans="1:8" ht="12.75">
      <c r="A80" s="100"/>
      <c r="B80" s="100"/>
      <c r="C80" s="100"/>
      <c r="D80" s="100"/>
      <c r="E80" s="100"/>
      <c r="F80" s="100"/>
      <c r="G80" s="100"/>
      <c r="H80" s="100"/>
    </row>
    <row r="81" spans="1:8" ht="12.75">
      <c r="A81" s="125"/>
      <c r="B81" s="125"/>
      <c r="C81" s="125"/>
      <c r="D81" s="125"/>
      <c r="E81" s="125"/>
      <c r="F81" s="125"/>
      <c r="G81" s="125"/>
      <c r="H81" s="100"/>
    </row>
    <row r="82" spans="1:8" ht="12.75">
      <c r="A82" s="125"/>
      <c r="B82" s="125"/>
      <c r="C82" s="125"/>
      <c r="D82" s="125"/>
      <c r="E82" s="125"/>
      <c r="F82" s="125"/>
      <c r="G82" s="125"/>
      <c r="H82" s="125"/>
    </row>
    <row r="83" spans="1:8" ht="12.75">
      <c r="A83" s="100"/>
      <c r="B83" s="100"/>
      <c r="C83" s="100"/>
      <c r="D83" s="100"/>
      <c r="E83" s="100"/>
      <c r="F83" s="100"/>
      <c r="G83" s="100"/>
      <c r="H83" s="100"/>
    </row>
    <row r="84" spans="1:8" ht="12.75">
      <c r="A84" s="100"/>
      <c r="B84" s="100"/>
      <c r="C84" s="100"/>
      <c r="D84" s="100"/>
      <c r="E84" s="100"/>
      <c r="F84" s="100"/>
      <c r="G84" s="100"/>
      <c r="H84" s="100"/>
    </row>
    <row r="85" spans="1:8" ht="12.75">
      <c r="A85" s="100"/>
      <c r="B85" s="100"/>
      <c r="C85" s="100"/>
      <c r="D85" s="100"/>
      <c r="E85" s="100"/>
      <c r="F85" s="100"/>
      <c r="G85" s="100"/>
      <c r="H85" s="100"/>
    </row>
  </sheetData>
  <mergeCells count="32">
    <mergeCell ref="A82:H82"/>
    <mergeCell ref="F5:F9"/>
    <mergeCell ref="A75:H75"/>
    <mergeCell ref="A73:H73"/>
    <mergeCell ref="H6:K6"/>
    <mergeCell ref="H7:H9"/>
    <mergeCell ref="I7:I9"/>
    <mergeCell ref="J7:J9"/>
    <mergeCell ref="A54:E54"/>
    <mergeCell ref="G6:G9"/>
    <mergeCell ref="A81:G81"/>
    <mergeCell ref="A55:L55"/>
    <mergeCell ref="A64:E64"/>
    <mergeCell ref="A66:E66"/>
    <mergeCell ref="A71:K71"/>
    <mergeCell ref="A70:H70"/>
    <mergeCell ref="A65:E65"/>
    <mergeCell ref="B30:E30"/>
    <mergeCell ref="B25:E25"/>
    <mergeCell ref="A3:L3"/>
    <mergeCell ref="A5:A9"/>
    <mergeCell ref="B5:B9"/>
    <mergeCell ref="C5:C9"/>
    <mergeCell ref="E5:E9"/>
    <mergeCell ref="G5:K5"/>
    <mergeCell ref="L5:L9"/>
    <mergeCell ref="D5:D9"/>
    <mergeCell ref="J2:L2"/>
    <mergeCell ref="B11:E11"/>
    <mergeCell ref="B16:E16"/>
    <mergeCell ref="B19:E19"/>
    <mergeCell ref="K7:K9"/>
  </mergeCells>
  <printOptions horizontalCentered="1"/>
  <pageMargins left="0.31496062992125984" right="0.1968503937007874" top="0.35433070866141736" bottom="0.31496062992125984" header="0.2362204724409449" footer="0.35"/>
  <pageSetup horizontalDpi="600" verticalDpi="600" orientation="landscape" paperSize="9" scale="62" r:id="rId1"/>
  <rowBreaks count="3" manualBreakCount="3">
    <brk id="20" max="11" man="1"/>
    <brk id="34" max="11" man="1"/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Aneta</cp:lastModifiedBy>
  <cp:lastPrinted>2009-04-01T06:30:34Z</cp:lastPrinted>
  <dcterms:created xsi:type="dcterms:W3CDTF">2009-03-19T07:15:47Z</dcterms:created>
  <dcterms:modified xsi:type="dcterms:W3CDTF">2009-04-01T06:47:39Z</dcterms:modified>
  <cp:category/>
  <cp:version/>
  <cp:contentType/>
  <cp:contentStatus/>
</cp:coreProperties>
</file>