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zał. 1" sheetId="1" r:id="rId1"/>
    <sheet name="zał. 1a" sheetId="2" r:id="rId2"/>
    <sheet name="zał. 2" sheetId="3" r:id="rId3"/>
    <sheet name="zał. 2a" sheetId="4" r:id="rId4"/>
    <sheet name="zał.3" sheetId="5" r:id="rId5"/>
    <sheet name="zał. 4" sheetId="6" r:id="rId6"/>
    <sheet name="zał. 5" sheetId="7" r:id="rId7"/>
    <sheet name="zał. 5a" sheetId="8" r:id="rId8"/>
  </sheets>
  <definedNames>
    <definedName name="_xlnm.Print_Titles" localSheetId="0">'zał. 1'!$1:$4</definedName>
    <definedName name="_xlnm.Print_Titles" localSheetId="5">'zał. 4'!$1:$4</definedName>
    <definedName name="_xlnm.Print_Titles" localSheetId="6">'zał. 5'!$1:$4</definedName>
  </definedNames>
  <calcPr fullCalcOnLoad="1"/>
</workbook>
</file>

<file path=xl/sharedStrings.xml><?xml version="1.0" encoding="utf-8"?>
<sst xmlns="http://schemas.openxmlformats.org/spreadsheetml/2006/main" count="379" uniqueCount="200">
  <si>
    <t>ZESTAWIENIE WNIOSKÓW - OTWARTY KONKURS OFERT 2016 - POMOC SPOŁECZNA ORAZ WSPIERANIE RODZINY I SYSTEMU PIECZY ZASTĘPCZEJ</t>
  </si>
  <si>
    <t>L.p.</t>
  </si>
  <si>
    <t>Nazwa organizacji, siedziba</t>
  </si>
  <si>
    <t>Tytuł zadania</t>
  </si>
  <si>
    <t>Termin realizacji zadania</t>
  </si>
  <si>
    <t>Ogólny koszt zadania (zł)</t>
  </si>
  <si>
    <t>Środki finansowe  własne oraz z innych źródeł zaangażowane w realizację zadania (zł)</t>
  </si>
  <si>
    <t>Wkład osobowy, praca społeczna członków (zł)</t>
  </si>
  <si>
    <t>Wnioskowane środki finansowe (zł)</t>
  </si>
  <si>
    <t>Opinia merytoryczna (ilość punktów z karty oceny)</t>
  </si>
  <si>
    <t>1</t>
  </si>
  <si>
    <t>Fundacja Dobrego Pasterza 43-450 Ustroń, ul. Skalica 1</t>
  </si>
  <si>
    <t>Działania z zakresu pomocy bezdomnym matkom i ich dzieciom - wykluczonym społecznie</t>
  </si>
  <si>
    <t>01.02.2016-15.11.2016</t>
  </si>
  <si>
    <r>
      <t xml:space="preserve">70/100; </t>
    </r>
    <r>
      <rPr>
        <sz val="10"/>
        <rFont val="Times New Roman"/>
        <family val="1"/>
      </rPr>
      <t xml:space="preserve">Zadanie znalazło się na liście rezerwowej z uwagi na ograniczone środki finansowe            </t>
    </r>
  </si>
  <si>
    <t>2</t>
  </si>
  <si>
    <t>Fundacja Św. Elżbiety Węgierskiej w Cieszynie 43-400 Cieszyn, ul. Katowicka 1</t>
  </si>
  <si>
    <t>Prowadzenie zajęć terapeutyczno - rehabilitacyjnych w ramach opieki nad osobami starszymi, niepełnosprawnymi oraz z zaburzeniami psychicznymi</t>
  </si>
  <si>
    <t>20.01.2016-31.12.2016</t>
  </si>
  <si>
    <t>91/100</t>
  </si>
  <si>
    <t>3</t>
  </si>
  <si>
    <t>Polski Związek Niewidomych Okręg Śląski - Koło w Cieszynie 43-400 Cieszyn, ul. Srebrna 6</t>
  </si>
  <si>
    <t>Życiowa Samodzielność</t>
  </si>
  <si>
    <t>83/100</t>
  </si>
  <si>
    <t>4</t>
  </si>
  <si>
    <t xml:space="preserve">Dowóz niepełnosprawnych na zajęcia do Świetlicy Terapeutycznej </t>
  </si>
  <si>
    <t>01.02.2016-31.12.2016</t>
  </si>
  <si>
    <r>
      <t xml:space="preserve">58/100; </t>
    </r>
    <r>
      <rPr>
        <sz val="10"/>
        <rFont val="Times New Roman"/>
        <family val="1"/>
      </rPr>
      <t>Oferta nie uzyskała minimalnej liczby 70 punktów wymaganej do przyznania dotacji</t>
    </r>
  </si>
  <si>
    <t>5</t>
  </si>
  <si>
    <t xml:space="preserve">Większe szanse na godne, niezależne życie </t>
  </si>
  <si>
    <t>79/100</t>
  </si>
  <si>
    <t>6</t>
  </si>
  <si>
    <t>Polskie Towarzystwo Stwardnienia Rozsianego Oddział Ziemi Cieszyńskiej 43-424 Drogomyśl, ul. Główna 13</t>
  </si>
  <si>
    <t>Koncert charytatywny Haliny Kunickiej</t>
  </si>
  <si>
    <t>01.07.2016-30.10.2016</t>
  </si>
  <si>
    <r>
      <t xml:space="preserve">29/100; </t>
    </r>
    <r>
      <rPr>
        <sz val="10"/>
        <rFont val="Times New Roman"/>
        <family val="1"/>
      </rPr>
      <t>Oferta nie uzyskała minimalnej liczby 70 punktów wymaganej do przyznania dotacji</t>
    </r>
  </si>
  <si>
    <t>7</t>
  </si>
  <si>
    <t>Wycieczka do Pszczyny i Goczałkowic</t>
  </si>
  <si>
    <t>01.05.2016-30.07.2016</t>
  </si>
  <si>
    <r>
      <t xml:space="preserve">30/100; </t>
    </r>
    <r>
      <rPr>
        <sz val="10"/>
        <rFont val="Times New Roman"/>
        <family val="1"/>
      </rPr>
      <t>Oferta nie uzyskała minimalnej liczby 70 punktów wymaganej do przyznania dotacji</t>
    </r>
  </si>
  <si>
    <t>8</t>
  </si>
  <si>
    <t xml:space="preserve">Skoczowskie Stowarzyszenie Głuchych 43-430 Skoczów, ul. Mickiewicza 3 </t>
  </si>
  <si>
    <t>Zwyczaje i tradycje wielkanocne</t>
  </si>
  <si>
    <t>01.02.2016-30.05.2016</t>
  </si>
  <si>
    <t>71/100</t>
  </si>
  <si>
    <t>9</t>
  </si>
  <si>
    <t>Stowarzyszenie Amazonek 43-400 Cieszyn, ul. Bielska 4</t>
  </si>
  <si>
    <t>Godny styl życia Amazonek</t>
  </si>
  <si>
    <t>15.02.2016-15.12.2016</t>
  </si>
  <si>
    <t>77/100</t>
  </si>
  <si>
    <t>10</t>
  </si>
  <si>
    <t>Stowarzyszenie na Rzecz Harmonijnego Rozwoju Dzieci i Młodzieży "Nasze Dzieci" 43-400 Cieszyn, ul. Wojska Polskiego 3</t>
  </si>
  <si>
    <t>Chcę umieć więcej - II edycja</t>
  </si>
  <si>
    <t>01.03.2016-15.12.2016</t>
  </si>
  <si>
    <t>81/100</t>
  </si>
  <si>
    <t>11</t>
  </si>
  <si>
    <t>Zima 2016</t>
  </si>
  <si>
    <t>20.01.2016-20.04.2016</t>
  </si>
  <si>
    <t>12</t>
  </si>
  <si>
    <t>Organizacja i prowadzenie zajęć psychoterapeutycznych dla wychowanków OPDiR Dom Dziecka w Międzyświeciu. Konsultacje psychologiczne dla wychowanków, ich rodzin i wychowawców</t>
  </si>
  <si>
    <t>20.02.2016-31.12.2016</t>
  </si>
  <si>
    <r>
      <t xml:space="preserve">48/100; </t>
    </r>
    <r>
      <rPr>
        <sz val="10"/>
        <rFont val="Times New Roman"/>
        <family val="1"/>
      </rPr>
      <t>Oferta nie uzyskała minimalnej liczby 70 punktów wymaganej do przyznania dotacji</t>
    </r>
  </si>
  <si>
    <t>13</t>
  </si>
  <si>
    <t>Stowarzyszenie Pomocy Wzajemnej "Być Razem" 43-400 Cieszyn, ul. Ks. Janusza 3</t>
  </si>
  <si>
    <t>Mamą być - zajęcia wspierająco - edukacyjne dla kobiet samotnie wychowujących dzieci, w ramach Domu Matki i Dziecka "Słonecznik"</t>
  </si>
  <si>
    <t>75/100</t>
  </si>
  <si>
    <t>14</t>
  </si>
  <si>
    <t>Moje życie w moich rękach</t>
  </si>
  <si>
    <t>01.04.2016-30.11.2016</t>
  </si>
  <si>
    <t>15</t>
  </si>
  <si>
    <t>Stowarzyszenie Rehabilitacji, Kultury Fizycznej, Turystyki i Integracji Osób Niepełnosprawnych 43-400 Cieszyn, ul. Głęboka 11</t>
  </si>
  <si>
    <t>Bądź aktywny w każdym wieku</t>
  </si>
  <si>
    <t>82/100</t>
  </si>
  <si>
    <t>16</t>
  </si>
  <si>
    <t>Stowarzyszenie Rodzicielstwa Zastępczego i Adopcyjnego "Tęczowa Przystań" 43-400 Cieszyn, ul. Bielska 92</t>
  </si>
  <si>
    <t>Konsultacje psychologiczne dla rodzin adopcyjnych i zastępczych. Organizacja i prowadzenie zajęć psychologicznych i terapeutycznych dla dzieci z rodzin adopcyjnych i zastępczych</t>
  </si>
  <si>
    <t>74/100</t>
  </si>
  <si>
    <t>17</t>
  </si>
  <si>
    <t>Prowadzenie grupy wsparcia dla rodzin zastępczych oraz promowanie idei rodzicielstwa zastępczego</t>
  </si>
  <si>
    <t>18</t>
  </si>
  <si>
    <t>Turniej dla dzieci przebywających w pieczy zastępczej i ich opiekunów</t>
  </si>
  <si>
    <t>01.02.2016-31.10.2016</t>
  </si>
  <si>
    <t>19</t>
  </si>
  <si>
    <t>Stowarzyszenie Szkoła Nowej Ewangelizacji "Zacheusz" 43-400 Cieszyn, ul. Leopolda Jana Szersznika 3</t>
  </si>
  <si>
    <t xml:space="preserve">Spotkania seniorów jako forma aktywności </t>
  </si>
  <si>
    <r>
      <t xml:space="preserve">50/100; </t>
    </r>
    <r>
      <rPr>
        <sz val="10"/>
        <rFont val="Times New Roman"/>
        <family val="1"/>
      </rPr>
      <t>Oferta nie uzyskała minimalnej liczby 70 punktów wymaganej do przyznania dotacji</t>
    </r>
  </si>
  <si>
    <t>20</t>
  </si>
  <si>
    <t>Towarzystwo Przyjaciół Dzieci Oddział Powiatowy w Cieszynie 43-400 Cieszyn, Plac Wolności 3</t>
  </si>
  <si>
    <t xml:space="preserve">Konsultacje psychologiczno - pedagogiczne i terapia dla rodzin z problemami, niewydolnych wychowawczo i rodzin zastępczych </t>
  </si>
  <si>
    <t>84/100</t>
  </si>
  <si>
    <t>21</t>
  </si>
  <si>
    <t>Pomoc w nauce dla dzieci z rodzin zastępczych z terenu Powiatu Cieszyńskiego</t>
  </si>
  <si>
    <t>76/100</t>
  </si>
  <si>
    <t>22</t>
  </si>
  <si>
    <t>Wakacyjne marzenia - konkurs plastyczny dla dzieci z rodzin zastępczych i wycieczka integracyjna do Chaty Chlebowej</t>
  </si>
  <si>
    <t>01.05.2016-31.08.2016</t>
  </si>
  <si>
    <t>85/100</t>
  </si>
  <si>
    <t>OGÓŁEM</t>
  </si>
  <si>
    <t>ZESTAWIENIE WNIOSKÓW - OTWARTY KONKURS OFERT 2015 - POMOC SPOŁECZNA ORAZ WSPIERANIE RODZINY I SYSTEMU PIECZY ZASTĘPCZEJ - lista rezerwowa</t>
  </si>
  <si>
    <t>Nr oferty</t>
  </si>
  <si>
    <t>Chrześcijańska Służba Charytatywna Oddział Śląski Filia w Skoczowie 43-430 Skoczów, ul. Osiedlowa 26</t>
  </si>
  <si>
    <t>Zadbaj o swoje zdrowie</t>
  </si>
  <si>
    <t>07.05.2016-30.09.2016</t>
  </si>
  <si>
    <t>86/100</t>
  </si>
  <si>
    <t>Chrześcijańska Służba Charytatywna Oddział Śląski Filia w Wiśle 43-460 Wisła, ul. Spacerowa 9</t>
  </si>
  <si>
    <t>Expo Zdrowie</t>
  </si>
  <si>
    <t>01.05.2016-15.06.2016</t>
  </si>
  <si>
    <t>Szkoła zdrowego gotowania</t>
  </si>
  <si>
    <t>01.08.2016-31.10.2016</t>
  </si>
  <si>
    <r>
      <t xml:space="preserve">75/100; </t>
    </r>
    <r>
      <rPr>
        <sz val="10"/>
        <rFont val="Times New Roman"/>
        <family val="1"/>
      </rPr>
      <t>zadanie znalazło się na liście rezerwowej z uwagi  na ograniczone środki finansowe</t>
    </r>
  </si>
  <si>
    <t>Cieszyńskie Stowarzyszenie Ochrony Zdrowia Psychicznego "Więź" 43-400 Cieszyn, ul. Bielska 4</t>
  </si>
  <si>
    <t>Wiem co jem</t>
  </si>
  <si>
    <t>01.04.2016-30.09.2016</t>
  </si>
  <si>
    <t>Fundacja "Pro Vitae" 43-426 Dębowiec, ul. Cieszyńska 35</t>
  </si>
  <si>
    <t>Szkolenie z zakresu pierwszej pomocy</t>
  </si>
  <si>
    <t>01.02.2016-30.06.2016</t>
  </si>
  <si>
    <r>
      <t xml:space="preserve">68/100; </t>
    </r>
    <r>
      <rPr>
        <sz val="10"/>
        <color indexed="8"/>
        <rFont val="Times New Roman"/>
        <family val="1"/>
      </rPr>
      <t>Oferta nie uzyskała minimalnej liczby 70 punktów wymaganej do przyznania dotacji</t>
    </r>
  </si>
  <si>
    <t>Fundacja "Słoneczny Promień" 43-426 Dębowiec Simoradz, ul. Kręta 13</t>
  </si>
  <si>
    <t>Zdrowa Skóra</t>
  </si>
  <si>
    <t>01.03.2016-30.12.2016</t>
  </si>
  <si>
    <r>
      <t xml:space="preserve">66/100; </t>
    </r>
    <r>
      <rPr>
        <sz val="10"/>
        <rFont val="Times New Roman"/>
        <family val="1"/>
      </rPr>
      <t>Oferta nie uzyskała minimalnej liczby 70 punktów wymaganej do przyznania dotacji</t>
    </r>
  </si>
  <si>
    <t>Fundacja Św. Antoniego 43-450 Ustroń, ul. Kościelna 21</t>
  </si>
  <si>
    <t>Poprawa zdrowia dzieci z rodzin dysfunkcyjnych poprzez zorganizowany wypoczynek letni</t>
  </si>
  <si>
    <t>20.04.2016-30.09.2016</t>
  </si>
  <si>
    <t>88/100</t>
  </si>
  <si>
    <t>Hufiec Ziemi Cieszyńskiej Związku Harcerstwa Polskiego  43-400 Cieszyn, ul. Żwierki i Wigury 2</t>
  </si>
  <si>
    <t>Harcerski Klub Ratowniczy "Wstrząs"</t>
  </si>
  <si>
    <t>01.02.2016-30.11.2016</t>
  </si>
  <si>
    <t>Joanici Dzieło Pomocy Oddział Śląski 43-445 Dzięgielów, ul. Misyjna 8</t>
  </si>
  <si>
    <t xml:space="preserve">Kurs pierwszej pomocy przedmedycznej </t>
  </si>
  <si>
    <t>01.09.2016-31.12.2016</t>
  </si>
  <si>
    <t>72/100</t>
  </si>
  <si>
    <t>Klub Nordic Walking "Włóczykije" Skoczów 43-430 Skoczów, ul. Mickiewicza 9</t>
  </si>
  <si>
    <t>Łączymy pokolenia dla zdrowia seniora</t>
  </si>
  <si>
    <t>01.03.2016-31.08.2016</t>
  </si>
  <si>
    <t>80/100</t>
  </si>
  <si>
    <t>Wyruszamy po zdrowie</t>
  </si>
  <si>
    <t>78/100</t>
  </si>
  <si>
    <t>Program poprawy zdrowia Amazonek</t>
  </si>
  <si>
    <t>15.02.2016-30.11.2016</t>
  </si>
  <si>
    <t>Stowarzyszenie Młodzi Konstruktywni 43-400 Cieszyn, Pl. Dominikański 1</t>
  </si>
  <si>
    <t>Zdrowie na okrągło</t>
  </si>
  <si>
    <t>22.03.2016-13.05.2016</t>
  </si>
  <si>
    <t>Program Aktywności Sportowej na bis</t>
  </si>
  <si>
    <t>01.09.2016-20.12.2016</t>
  </si>
  <si>
    <r>
      <t xml:space="preserve">76/100; </t>
    </r>
    <r>
      <rPr>
        <sz val="10"/>
        <rFont val="Times New Roman"/>
        <family val="1"/>
      </rPr>
      <t>zadanie znalazło się na liście rezerwowej z uwagi na ograniczone środki finansowe</t>
    </r>
  </si>
  <si>
    <t>Zdrowy Start IV</t>
  </si>
  <si>
    <t>01.03.2016-15.06.2016</t>
  </si>
  <si>
    <t>Stowarzyszenie na Rzecz Rozwoju Kulturalno-Oświatowego oraz Sportowego Dzieci i Młodzieży "Wrzos" 43-430 Skoczów, ul. Górecka 65</t>
  </si>
  <si>
    <t>Dni Promocji Zdrowia</t>
  </si>
  <si>
    <t>11.04.2016-29.04.2016</t>
  </si>
  <si>
    <t>Kurs I Pomocy</t>
  </si>
  <si>
    <t>01.02.2016-31.07.2016</t>
  </si>
  <si>
    <r>
      <t xml:space="preserve">68/100; </t>
    </r>
    <r>
      <rPr>
        <sz val="10"/>
        <rFont val="Times New Roman"/>
        <family val="1"/>
      </rPr>
      <t>Oferta nie uzyskała minimalnej liczby 70 punktów wymaganej do przyznania dotacji</t>
    </r>
  </si>
  <si>
    <t>Mamo - przytul mnie!</t>
  </si>
  <si>
    <t>Stowarzyszenie Przyjaciół Chorych Hospicjum im. Łukasza Ewangelisty 43-400 Cieszyn, ul. Wąska 2</t>
  </si>
  <si>
    <t>Poprawa kondycji psychofizycznej wolontariuszy Hospicjum im. Łukasza Ewangelisty</t>
  </si>
  <si>
    <t>01.06.2016-30.09.2016</t>
  </si>
  <si>
    <t>Zgromadzenie Sióstr Szkolnych de Notre Dame Prowincja Polska 45-020 Opole, Mały Rynek 5</t>
  </si>
  <si>
    <t>Szkoła Promocji Zdrowia</t>
  </si>
  <si>
    <t>ZESTAWIENIE WNIOSKÓW - OTWARTY KONKURS OFERT 2016 - OCHRONA I PROMOCJA ZDROWIA</t>
  </si>
  <si>
    <t>ZESTAWIENIE WNIOSKÓW - OTWARTY KONKURS OFERT 2016 - OCHRONA I PROMOCJA ZDROWIA- lista rezerwowa</t>
  </si>
  <si>
    <t>ZESTAWIENIE WNIOSKÓW - OTWARTY KONKURS OFERT 2016 - PROMOCJA ZATRUDNIENIA I AKTYWIZACJA LOKALNEGO RYNKU PRACY</t>
  </si>
  <si>
    <t>Poradnictwo prawne oraz wsparcie i poradnictwo psychologiczne dla osób bezrobotnych i poszukujących pracy</t>
  </si>
  <si>
    <t>20.01.2016-30.11.2016</t>
  </si>
  <si>
    <t>Kiełkujemy do przyszłości</t>
  </si>
  <si>
    <t>01.02.2016-30.10.2016</t>
  </si>
  <si>
    <t>Terapia poprzez pracę</t>
  </si>
  <si>
    <r>
      <t xml:space="preserve">72/100; </t>
    </r>
    <r>
      <rPr>
        <sz val="10"/>
        <rFont val="Times New Roman"/>
        <family val="1"/>
      </rPr>
      <t xml:space="preserve">Zadanie znalazło się na liście rezerwowej z uwagi na ograniczone środki finansowe </t>
    </r>
  </si>
  <si>
    <t>ZESTAWIENIE WNIOSKÓW - OTWARTY KONKURS OFERT 2016 - PROMOCJA ZATRUDNIENIA I AKTYWIZACJA LOKALNEGO RYNKU PRACY - lista rezerwowa</t>
  </si>
  <si>
    <t xml:space="preserve">ZESTAWIENIE WNIOSKÓW - OTWARTY KONKURS OFERT 2016 - ROZWÓJ PRZEDSIĘBIORCZOŚCI I INTEGRACJI EUROPEJSKIEJ </t>
  </si>
  <si>
    <t>01.04.2016-31.07.2016</t>
  </si>
  <si>
    <r>
      <t xml:space="preserve">56/100; </t>
    </r>
    <r>
      <rPr>
        <sz val="10"/>
        <rFont val="Times New Roman"/>
        <family val="1"/>
      </rPr>
      <t>Oferta nie uzyskała minimalnej liczby 70 punktów wymaganej do przyznania dotacji</t>
    </r>
  </si>
  <si>
    <t>VI Wiosenny Konkurs Języka Angielskiego</t>
  </si>
  <si>
    <t>01.04.2016-20.04.2016</t>
  </si>
  <si>
    <t>XV Międzynarodowy Konkurs "Sprawny w zawodzie elektronik"</t>
  </si>
  <si>
    <t>14.04.2016-31.05.2016</t>
  </si>
  <si>
    <t>ZESTAWIENIE WNIOSKÓW - OTWARTY KONKURS OFERT 2016 - OCHRONA ŚRODOWISKA I PRZYRODY</t>
  </si>
  <si>
    <t>Fundacja Możesz Wiedzieć Więcej 43-400 Cieszyn, ul. Frysztacka 48</t>
  </si>
  <si>
    <t>15.03.2016-15.06.2016</t>
  </si>
  <si>
    <t>Polskie Towarzystwo Turystyczno Krajoznawcze Oddział "Beskid Śląski" 43-400 Cieszyn, ul. Głęboka 57</t>
  </si>
  <si>
    <t>Jesienne Sprzątanie Rezerwatów Przyrody</t>
  </si>
  <si>
    <t>01.09.2016-15.10.2016</t>
  </si>
  <si>
    <t>Odzyskuj - dla dzieci zyskuj 2</t>
  </si>
  <si>
    <t>20.01.2016-20.06.2016</t>
  </si>
  <si>
    <t>70/100</t>
  </si>
  <si>
    <t>Przyznana kwota dotacji (zł)</t>
  </si>
  <si>
    <t>Fundacja Volens 43-400 Cieszyn, ul. Polna 2/18</t>
  </si>
  <si>
    <t xml:space="preserve">Polskie Stowarzyszenie na Rzecz Osób z Upośledzeniem Umysłowym Koło w Cieszynie 43-400 Cieszyn, ul. Mickiewicza 13 </t>
  </si>
  <si>
    <t>XIII Międzynarodowa Konferencja Uczniowska pt. "Energia odnawialna w teorii i praktyce"</t>
  </si>
  <si>
    <t>Opracowanie i wstępna analiza produktu turystycznego na Śląsku Cieszyńskim: Turystyka genealogiczna</t>
  </si>
  <si>
    <t>Stowarzyszenie na Rzecz OPDiR - Dom Dziecka w Międzyświeciu 43-430 Skoczów, Międzyświeć ul. Malinowa 4</t>
  </si>
  <si>
    <t>Załącznik nr 1 do Uchwały nr 286/ZP/V/16 Zarządu Powiatu Cieszyńskiego z dnia  13.01.2016 r.</t>
  </si>
  <si>
    <t>Załącznik nr 1a do Uchwały nr 286/ZP/V/16 Zarządu Powiatu Cieszyńskiego z dnia  13.01.2016 r.</t>
  </si>
  <si>
    <t>Załącznik nr 2 do Uchwały nr 286/ZP/V/16 Zarządu Powiatu Cieszyńskiego z dnia 13.01.2016 r.</t>
  </si>
  <si>
    <t>Załącznik nr 2a do Uchwały nr 286/ZP/V/16 Zarządu Powiatu Cieszyńskiego z dnia  13.01.2016 r.</t>
  </si>
  <si>
    <t>Załącznik nr 3 do Uchwały nr 286/ZP/V/16 Zarządu Powiatu Cieszyńskiego z dnia  13.01.2016 r.</t>
  </si>
  <si>
    <t>Załącznik nr 4 do Uchwały nr 286/ZP/V/16 Zarządu Powiatu Cieszyńskiego z dnia  13.01.2016 r.</t>
  </si>
  <si>
    <t>Załącznik nr 5 do Uchwały nr 286/ZP/V/16 Zarządu Powiatu Cieszyńskiego z dnia  13.01.2016 r.</t>
  </si>
  <si>
    <t>Załącznik nr 5a do Uchwały nr 286/ZP/V/16 Zarządu Powiatu Cieszyńskiego z dnia  13.01.2016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</si>
</sst>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 CE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49" fontId="2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4" fontId="2" fillId="0" borderId="0" xfId="0" applyNumberFormat="1" applyFont="1" applyAlignment="1" applyProtection="1">
      <alignment/>
      <protection locked="0"/>
    </xf>
    <xf numFmtId="0" fontId="2" fillId="0" borderId="0" xfId="0" applyFont="1" applyAlignment="1">
      <alignment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left"/>
      <protection locked="0"/>
    </xf>
    <xf numFmtId="4" fontId="2" fillId="0" borderId="0" xfId="0" applyNumberFormat="1" applyFont="1" applyBorder="1" applyAlignment="1" applyProtection="1">
      <alignment/>
      <protection locked="0"/>
    </xf>
    <xf numFmtId="4" fontId="2" fillId="0" borderId="0" xfId="0" applyNumberFormat="1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9" fontId="2" fillId="0" borderId="10" xfId="0" applyNumberFormat="1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4" fontId="2" fillId="0" borderId="10" xfId="0" applyNumberFormat="1" applyFont="1" applyBorder="1" applyAlignment="1" applyProtection="1">
      <alignment horizontal="left" vertical="top" wrapText="1"/>
      <protection locked="0"/>
    </xf>
    <xf numFmtId="4" fontId="2" fillId="0" borderId="10" xfId="0" applyNumberFormat="1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left" vertical="top"/>
    </xf>
    <xf numFmtId="0" fontId="2" fillId="0" borderId="10" xfId="0" applyFont="1" applyBorder="1" applyAlignment="1">
      <alignment horizontal="left" vertical="top" wrapText="1"/>
    </xf>
    <xf numFmtId="0" fontId="43" fillId="0" borderId="10" xfId="0" applyFont="1" applyBorder="1" applyAlignment="1">
      <alignment horizontal="left" vertical="top" wrapText="1"/>
    </xf>
    <xf numFmtId="4" fontId="43" fillId="0" borderId="10" xfId="0" applyNumberFormat="1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right" vertical="top"/>
    </xf>
    <xf numFmtId="0" fontId="6" fillId="0" borderId="0" xfId="0" applyFont="1" applyAlignment="1" applyProtection="1">
      <alignment/>
      <protection locked="0"/>
    </xf>
    <xf numFmtId="49" fontId="6" fillId="0" borderId="0" xfId="0" applyNumberFormat="1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0" xfId="0" applyFont="1" applyAlignment="1">
      <alignment/>
    </xf>
    <xf numFmtId="4" fontId="6" fillId="0" borderId="0" xfId="0" applyNumberFormat="1" applyFont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4" fontId="6" fillId="0" borderId="0" xfId="0" applyNumberFormat="1" applyFont="1" applyAlignment="1" applyProtection="1">
      <alignment horizontal="left" vertical="top" wrapText="1"/>
      <protection locked="0"/>
    </xf>
    <xf numFmtId="4" fontId="6" fillId="0" borderId="0" xfId="0" applyNumberFormat="1" applyFont="1" applyAlignment="1" applyProtection="1">
      <alignment/>
      <protection locked="0"/>
    </xf>
    <xf numFmtId="0" fontId="2" fillId="0" borderId="10" xfId="0" applyFont="1" applyBorder="1" applyAlignment="1">
      <alignment horizontal="left" vertical="top"/>
    </xf>
    <xf numFmtId="164" fontId="2" fillId="0" borderId="10" xfId="0" applyNumberFormat="1" applyFont="1" applyBorder="1" applyAlignment="1">
      <alignment horizontal="left" vertical="top" wrapText="1"/>
    </xf>
    <xf numFmtId="49" fontId="43" fillId="0" borderId="10" xfId="0" applyNumberFormat="1" applyFont="1" applyBorder="1" applyAlignment="1" applyProtection="1">
      <alignment horizontal="left" vertical="top" wrapText="1"/>
      <protection locked="0"/>
    </xf>
    <xf numFmtId="4" fontId="44" fillId="0" borderId="10" xfId="0" applyNumberFormat="1" applyFont="1" applyBorder="1" applyAlignment="1">
      <alignment horizontal="left" vertical="top"/>
    </xf>
    <xf numFmtId="0" fontId="43" fillId="0" borderId="0" xfId="0" applyFont="1" applyAlignment="1">
      <alignment/>
    </xf>
    <xf numFmtId="0" fontId="6" fillId="0" borderId="10" xfId="0" applyFont="1" applyBorder="1" applyAlignment="1" applyProtection="1">
      <alignment horizontal="left" vertical="top"/>
      <protection locked="0"/>
    </xf>
    <xf numFmtId="0" fontId="2" fillId="0" borderId="10" xfId="0" applyNumberFormat="1" applyFont="1" applyBorder="1" applyAlignment="1" applyProtection="1">
      <alignment horizontal="left" vertical="top"/>
      <protection locked="0"/>
    </xf>
    <xf numFmtId="2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/>
    </xf>
    <xf numFmtId="2" fontId="3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right" vertical="top"/>
    </xf>
    <xf numFmtId="0" fontId="3" fillId="0" borderId="0" xfId="0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2" fontId="45" fillId="0" borderId="0" xfId="0" applyNumberFormat="1" applyFont="1" applyAlignment="1">
      <alignment horizontal="center" vertical="center"/>
    </xf>
    <xf numFmtId="0" fontId="45" fillId="0" borderId="0" xfId="0" applyFont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F1" sqref="F1:J1"/>
    </sheetView>
  </sheetViews>
  <sheetFormatPr defaultColWidth="9.140625" defaultRowHeight="15"/>
  <cols>
    <col min="1" max="1" width="4.8515625" style="1" customWidth="1"/>
    <col min="2" max="2" width="26.140625" style="2" customWidth="1"/>
    <col min="3" max="3" width="24.421875" style="2" customWidth="1"/>
    <col min="4" max="4" width="10.140625" style="3" customWidth="1"/>
    <col min="5" max="5" width="11.28125" style="4" customWidth="1"/>
    <col min="6" max="6" width="12.140625" style="4" customWidth="1"/>
    <col min="7" max="8" width="12.00390625" style="4" customWidth="1"/>
    <col min="9" max="9" width="10.421875" style="11" customWidth="1"/>
    <col min="10" max="10" width="12.00390625" style="5" customWidth="1"/>
    <col min="11" max="16384" width="9.140625" style="5" customWidth="1"/>
  </cols>
  <sheetData>
    <row r="1" spans="6:10" ht="48" customHeight="1">
      <c r="F1" s="46" t="s">
        <v>192</v>
      </c>
      <c r="G1" s="46"/>
      <c r="H1" s="46"/>
      <c r="I1" s="47"/>
      <c r="J1" s="47"/>
    </row>
    <row r="2" spans="1:10" s="6" customFormat="1" ht="29.25" customHeight="1">
      <c r="A2" s="48" t="s">
        <v>160</v>
      </c>
      <c r="B2" s="49"/>
      <c r="C2" s="49"/>
      <c r="D2" s="49"/>
      <c r="E2" s="49"/>
      <c r="F2" s="49"/>
      <c r="G2" s="49"/>
      <c r="H2" s="49"/>
      <c r="I2" s="49"/>
      <c r="J2" s="50"/>
    </row>
    <row r="3" spans="1:8" ht="15">
      <c r="A3" s="5"/>
      <c r="B3" s="7"/>
      <c r="C3" s="7"/>
      <c r="D3" s="8"/>
      <c r="E3" s="9"/>
      <c r="F3" s="9"/>
      <c r="G3" s="9"/>
      <c r="H3" s="10"/>
    </row>
    <row r="4" spans="1:10" s="16" customFormat="1" ht="101.25" customHeight="1">
      <c r="A4" s="12" t="s">
        <v>1</v>
      </c>
      <c r="B4" s="13" t="s">
        <v>2</v>
      </c>
      <c r="C4" s="13" t="s">
        <v>3</v>
      </c>
      <c r="D4" s="13" t="s">
        <v>4</v>
      </c>
      <c r="E4" s="14" t="s">
        <v>5</v>
      </c>
      <c r="F4" s="14" t="s">
        <v>6</v>
      </c>
      <c r="G4" s="14" t="s">
        <v>7</v>
      </c>
      <c r="H4" s="14" t="s">
        <v>8</v>
      </c>
      <c r="I4" s="14" t="s">
        <v>186</v>
      </c>
      <c r="J4" s="15" t="s">
        <v>9</v>
      </c>
    </row>
    <row r="5" spans="1:10" ht="60">
      <c r="A5" s="17" t="s">
        <v>10</v>
      </c>
      <c r="B5" s="20" t="s">
        <v>100</v>
      </c>
      <c r="C5" s="20" t="s">
        <v>101</v>
      </c>
      <c r="D5" s="20" t="s">
        <v>102</v>
      </c>
      <c r="E5" s="20">
        <v>2300</v>
      </c>
      <c r="F5" s="20">
        <v>350</v>
      </c>
      <c r="G5" s="20">
        <v>600</v>
      </c>
      <c r="H5" s="20">
        <f aca="true" t="shared" si="0" ref="H5:H24">(E5-F5-G5)</f>
        <v>1350</v>
      </c>
      <c r="I5" s="21">
        <v>900</v>
      </c>
      <c r="J5" s="36" t="s">
        <v>103</v>
      </c>
    </row>
    <row r="6" spans="1:10" ht="60">
      <c r="A6" s="17" t="s">
        <v>15</v>
      </c>
      <c r="B6" s="20" t="s">
        <v>104</v>
      </c>
      <c r="C6" s="20" t="s">
        <v>105</v>
      </c>
      <c r="D6" s="20" t="s">
        <v>106</v>
      </c>
      <c r="E6" s="20">
        <v>8298</v>
      </c>
      <c r="F6" s="20">
        <v>100</v>
      </c>
      <c r="G6" s="20">
        <v>5298</v>
      </c>
      <c r="H6" s="20">
        <f t="shared" si="0"/>
        <v>2900</v>
      </c>
      <c r="I6" s="21">
        <v>850</v>
      </c>
      <c r="J6" s="36" t="s">
        <v>30</v>
      </c>
    </row>
    <row r="7" spans="1:10" ht="125.25" customHeight="1">
      <c r="A7" s="17" t="s">
        <v>20</v>
      </c>
      <c r="B7" s="20" t="s">
        <v>104</v>
      </c>
      <c r="C7" s="20" t="s">
        <v>107</v>
      </c>
      <c r="D7" s="20" t="s">
        <v>108</v>
      </c>
      <c r="E7" s="20">
        <v>3400</v>
      </c>
      <c r="F7" s="20">
        <v>80</v>
      </c>
      <c r="G7" s="20">
        <v>860</v>
      </c>
      <c r="H7" s="20">
        <f t="shared" si="0"/>
        <v>2460</v>
      </c>
      <c r="I7" s="21">
        <v>0</v>
      </c>
      <c r="J7" s="37" t="s">
        <v>109</v>
      </c>
    </row>
    <row r="8" spans="1:10" ht="60">
      <c r="A8" s="17" t="s">
        <v>24</v>
      </c>
      <c r="B8" s="22" t="s">
        <v>110</v>
      </c>
      <c r="C8" s="22" t="s">
        <v>111</v>
      </c>
      <c r="D8" s="22" t="s">
        <v>112</v>
      </c>
      <c r="E8" s="20">
        <v>2570</v>
      </c>
      <c r="F8" s="20">
        <v>0</v>
      </c>
      <c r="G8" s="20">
        <v>720</v>
      </c>
      <c r="H8" s="20">
        <f t="shared" si="0"/>
        <v>1850</v>
      </c>
      <c r="I8" s="21">
        <v>800</v>
      </c>
      <c r="J8" s="36" t="s">
        <v>44</v>
      </c>
    </row>
    <row r="9" spans="1:10" s="40" customFormat="1" ht="123.75" customHeight="1">
      <c r="A9" s="38" t="s">
        <v>28</v>
      </c>
      <c r="B9" s="24" t="s">
        <v>113</v>
      </c>
      <c r="C9" s="24" t="s">
        <v>114</v>
      </c>
      <c r="D9" s="24" t="s">
        <v>115</v>
      </c>
      <c r="E9" s="24">
        <v>6550</v>
      </c>
      <c r="F9" s="24">
        <v>0</v>
      </c>
      <c r="G9" s="24">
        <v>900</v>
      </c>
      <c r="H9" s="24">
        <f t="shared" si="0"/>
        <v>5650</v>
      </c>
      <c r="I9" s="39">
        <v>0</v>
      </c>
      <c r="J9" s="23" t="s">
        <v>116</v>
      </c>
    </row>
    <row r="10" spans="1:10" ht="121.5" customHeight="1">
      <c r="A10" s="17" t="s">
        <v>31</v>
      </c>
      <c r="B10" s="22" t="s">
        <v>117</v>
      </c>
      <c r="C10" s="22" t="s">
        <v>118</v>
      </c>
      <c r="D10" s="22" t="s">
        <v>119</v>
      </c>
      <c r="E10" s="20">
        <v>10000</v>
      </c>
      <c r="F10" s="20">
        <v>0</v>
      </c>
      <c r="G10" s="20">
        <v>5000</v>
      </c>
      <c r="H10" s="20">
        <f t="shared" si="0"/>
        <v>5000</v>
      </c>
      <c r="I10" s="21">
        <v>0</v>
      </c>
      <c r="J10" s="22" t="s">
        <v>120</v>
      </c>
    </row>
    <row r="11" spans="1:10" ht="60">
      <c r="A11" s="17" t="s">
        <v>36</v>
      </c>
      <c r="B11" s="22" t="s">
        <v>121</v>
      </c>
      <c r="C11" s="22" t="s">
        <v>122</v>
      </c>
      <c r="D11" s="22" t="s">
        <v>123</v>
      </c>
      <c r="E11" s="20">
        <v>27000</v>
      </c>
      <c r="F11" s="20">
        <v>24610</v>
      </c>
      <c r="G11" s="20">
        <v>390</v>
      </c>
      <c r="H11" s="20">
        <f t="shared" si="0"/>
        <v>2000</v>
      </c>
      <c r="I11" s="21">
        <v>1100</v>
      </c>
      <c r="J11" s="36" t="s">
        <v>124</v>
      </c>
    </row>
    <row r="12" spans="1:10" ht="60">
      <c r="A12" s="17" t="s">
        <v>40</v>
      </c>
      <c r="B12" s="22" t="s">
        <v>125</v>
      </c>
      <c r="C12" s="22" t="s">
        <v>126</v>
      </c>
      <c r="D12" s="22" t="s">
        <v>127</v>
      </c>
      <c r="E12" s="20">
        <v>16580</v>
      </c>
      <c r="F12" s="20">
        <v>6700</v>
      </c>
      <c r="G12" s="20">
        <v>7500</v>
      </c>
      <c r="H12" s="20">
        <f t="shared" si="0"/>
        <v>2380</v>
      </c>
      <c r="I12" s="21">
        <v>900</v>
      </c>
      <c r="J12" s="36" t="s">
        <v>103</v>
      </c>
    </row>
    <row r="13" spans="1:10" ht="45">
      <c r="A13" s="17" t="s">
        <v>45</v>
      </c>
      <c r="B13" s="22" t="s">
        <v>128</v>
      </c>
      <c r="C13" s="22" t="s">
        <v>129</v>
      </c>
      <c r="D13" s="22" t="s">
        <v>130</v>
      </c>
      <c r="E13" s="20">
        <v>2000</v>
      </c>
      <c r="F13" s="20">
        <v>800</v>
      </c>
      <c r="G13" s="20">
        <v>0</v>
      </c>
      <c r="H13" s="20">
        <f t="shared" si="0"/>
        <v>1200</v>
      </c>
      <c r="I13" s="21">
        <v>800</v>
      </c>
      <c r="J13" s="36" t="s">
        <v>131</v>
      </c>
    </row>
    <row r="14" spans="1:10" ht="60">
      <c r="A14" s="17" t="s">
        <v>50</v>
      </c>
      <c r="B14" s="22" t="s">
        <v>132</v>
      </c>
      <c r="C14" s="22" t="s">
        <v>133</v>
      </c>
      <c r="D14" s="22" t="s">
        <v>134</v>
      </c>
      <c r="E14" s="20">
        <v>3000</v>
      </c>
      <c r="F14" s="20">
        <v>300</v>
      </c>
      <c r="G14" s="20">
        <v>600</v>
      </c>
      <c r="H14" s="20">
        <f t="shared" si="0"/>
        <v>2100</v>
      </c>
      <c r="I14" s="21">
        <v>850</v>
      </c>
      <c r="J14" s="36" t="s">
        <v>135</v>
      </c>
    </row>
    <row r="15" spans="1:10" ht="75">
      <c r="A15" s="17" t="s">
        <v>55</v>
      </c>
      <c r="B15" s="20" t="s">
        <v>188</v>
      </c>
      <c r="C15" s="20" t="s">
        <v>136</v>
      </c>
      <c r="D15" s="20" t="s">
        <v>108</v>
      </c>
      <c r="E15" s="20">
        <v>22610</v>
      </c>
      <c r="F15" s="20">
        <v>17610</v>
      </c>
      <c r="G15" s="20">
        <v>0</v>
      </c>
      <c r="H15" s="20">
        <f t="shared" si="0"/>
        <v>5000</v>
      </c>
      <c r="I15" s="21">
        <v>850</v>
      </c>
      <c r="J15" s="36" t="s">
        <v>137</v>
      </c>
    </row>
    <row r="16" spans="1:10" ht="30">
      <c r="A16" s="17" t="s">
        <v>58</v>
      </c>
      <c r="B16" s="20" t="s">
        <v>46</v>
      </c>
      <c r="C16" s="20" t="s">
        <v>138</v>
      </c>
      <c r="D16" s="20" t="s">
        <v>139</v>
      </c>
      <c r="E16" s="20">
        <v>1800</v>
      </c>
      <c r="F16" s="20">
        <v>50</v>
      </c>
      <c r="G16" s="20">
        <v>1000</v>
      </c>
      <c r="H16" s="20">
        <f t="shared" si="0"/>
        <v>750</v>
      </c>
      <c r="I16" s="21">
        <v>750</v>
      </c>
      <c r="J16" s="36" t="s">
        <v>137</v>
      </c>
    </row>
    <row r="17" spans="1:10" ht="45">
      <c r="A17" s="17" t="s">
        <v>62</v>
      </c>
      <c r="B17" s="22" t="s">
        <v>140</v>
      </c>
      <c r="C17" s="22" t="s">
        <v>141</v>
      </c>
      <c r="D17" s="22" t="s">
        <v>142</v>
      </c>
      <c r="E17" s="20">
        <v>6220</v>
      </c>
      <c r="F17" s="20">
        <v>50</v>
      </c>
      <c r="G17" s="20">
        <v>1170</v>
      </c>
      <c r="H17" s="20">
        <f t="shared" si="0"/>
        <v>5000</v>
      </c>
      <c r="I17" s="21">
        <v>800</v>
      </c>
      <c r="J17" s="36" t="s">
        <v>44</v>
      </c>
    </row>
    <row r="18" spans="1:10" ht="128.25" customHeight="1">
      <c r="A18" s="17" t="s">
        <v>66</v>
      </c>
      <c r="B18" s="22" t="s">
        <v>51</v>
      </c>
      <c r="C18" s="22" t="s">
        <v>143</v>
      </c>
      <c r="D18" s="22" t="s">
        <v>144</v>
      </c>
      <c r="E18" s="20">
        <v>4900</v>
      </c>
      <c r="F18" s="20">
        <v>0</v>
      </c>
      <c r="G18" s="20">
        <v>750</v>
      </c>
      <c r="H18" s="20">
        <f t="shared" si="0"/>
        <v>4150</v>
      </c>
      <c r="I18" s="21">
        <v>0</v>
      </c>
      <c r="J18" s="22" t="s">
        <v>145</v>
      </c>
    </row>
    <row r="19" spans="1:10" ht="75">
      <c r="A19" s="17" t="s">
        <v>69</v>
      </c>
      <c r="B19" s="22" t="s">
        <v>51</v>
      </c>
      <c r="C19" s="22" t="s">
        <v>146</v>
      </c>
      <c r="D19" s="22" t="s">
        <v>147</v>
      </c>
      <c r="E19" s="20">
        <v>2150</v>
      </c>
      <c r="F19" s="20">
        <v>0</v>
      </c>
      <c r="G19" s="20">
        <v>1100</v>
      </c>
      <c r="H19" s="20">
        <f t="shared" si="0"/>
        <v>1050</v>
      </c>
      <c r="I19" s="21">
        <v>850</v>
      </c>
      <c r="J19" s="36" t="s">
        <v>137</v>
      </c>
    </row>
    <row r="20" spans="1:10" ht="90">
      <c r="A20" s="17" t="s">
        <v>73</v>
      </c>
      <c r="B20" s="22" t="s">
        <v>148</v>
      </c>
      <c r="C20" s="22" t="s">
        <v>149</v>
      </c>
      <c r="D20" s="22" t="s">
        <v>150</v>
      </c>
      <c r="E20" s="20">
        <v>1390</v>
      </c>
      <c r="F20" s="20">
        <v>170</v>
      </c>
      <c r="G20" s="20">
        <v>320</v>
      </c>
      <c r="H20" s="20">
        <f t="shared" si="0"/>
        <v>900</v>
      </c>
      <c r="I20" s="21">
        <v>900</v>
      </c>
      <c r="J20" s="36" t="s">
        <v>23</v>
      </c>
    </row>
    <row r="21" spans="1:10" ht="123" customHeight="1">
      <c r="A21" s="17" t="s">
        <v>77</v>
      </c>
      <c r="B21" s="22" t="s">
        <v>63</v>
      </c>
      <c r="C21" s="22" t="s">
        <v>151</v>
      </c>
      <c r="D21" s="22" t="s">
        <v>152</v>
      </c>
      <c r="E21" s="20">
        <v>3690</v>
      </c>
      <c r="F21" s="20">
        <v>1090</v>
      </c>
      <c r="G21" s="20">
        <v>0</v>
      </c>
      <c r="H21" s="20">
        <f t="shared" si="0"/>
        <v>2600</v>
      </c>
      <c r="I21" s="21">
        <v>0</v>
      </c>
      <c r="J21" s="22" t="s">
        <v>153</v>
      </c>
    </row>
    <row r="22" spans="1:10" ht="60">
      <c r="A22" s="17" t="s">
        <v>79</v>
      </c>
      <c r="B22" s="20" t="s">
        <v>63</v>
      </c>
      <c r="C22" s="20" t="s">
        <v>154</v>
      </c>
      <c r="D22" s="20" t="s">
        <v>115</v>
      </c>
      <c r="E22" s="20">
        <v>1600</v>
      </c>
      <c r="F22" s="20">
        <v>0</v>
      </c>
      <c r="G22" s="20">
        <v>400</v>
      </c>
      <c r="H22" s="20">
        <f t="shared" si="0"/>
        <v>1200</v>
      </c>
      <c r="I22" s="21">
        <v>800</v>
      </c>
      <c r="J22" s="36" t="s">
        <v>131</v>
      </c>
    </row>
    <row r="23" spans="1:10" ht="60">
      <c r="A23" s="17" t="s">
        <v>82</v>
      </c>
      <c r="B23" s="20" t="s">
        <v>155</v>
      </c>
      <c r="C23" s="20" t="s">
        <v>156</v>
      </c>
      <c r="D23" s="20" t="s">
        <v>157</v>
      </c>
      <c r="E23" s="20">
        <v>1800</v>
      </c>
      <c r="F23" s="20">
        <v>650</v>
      </c>
      <c r="G23" s="20">
        <v>300</v>
      </c>
      <c r="H23" s="20">
        <f t="shared" si="0"/>
        <v>850</v>
      </c>
      <c r="I23" s="21">
        <v>850</v>
      </c>
      <c r="J23" s="36" t="s">
        <v>135</v>
      </c>
    </row>
    <row r="24" spans="1:10" ht="127.5" customHeight="1">
      <c r="A24" s="17" t="s">
        <v>86</v>
      </c>
      <c r="B24" s="22" t="s">
        <v>158</v>
      </c>
      <c r="C24" s="22" t="s">
        <v>159</v>
      </c>
      <c r="D24" s="22" t="s">
        <v>18</v>
      </c>
      <c r="E24" s="20">
        <v>9000</v>
      </c>
      <c r="F24" s="20">
        <v>0</v>
      </c>
      <c r="G24" s="20">
        <v>4000</v>
      </c>
      <c r="H24" s="20">
        <f t="shared" si="0"/>
        <v>5000</v>
      </c>
      <c r="I24" s="21">
        <v>0</v>
      </c>
      <c r="J24" s="22" t="s">
        <v>120</v>
      </c>
    </row>
    <row r="25" spans="1:9" s="11" customFormat="1" ht="14.25">
      <c r="A25" s="51" t="s">
        <v>97</v>
      </c>
      <c r="B25" s="51"/>
      <c r="C25" s="51"/>
      <c r="D25" s="51"/>
      <c r="E25" s="25">
        <f>SUM(E5:E24)</f>
        <v>136858</v>
      </c>
      <c r="F25" s="25">
        <f>SUM(F5:F24)</f>
        <v>52560</v>
      </c>
      <c r="G25" s="25">
        <f>SUM(G5:G24)</f>
        <v>30908</v>
      </c>
      <c r="H25" s="25">
        <f>SUM(H5:H24)</f>
        <v>53390</v>
      </c>
      <c r="I25" s="25">
        <f>SUM(I5:I24)</f>
        <v>12000</v>
      </c>
    </row>
  </sheetData>
  <sheetProtection/>
  <mergeCells count="3">
    <mergeCell ref="F1:J1"/>
    <mergeCell ref="A2:J2"/>
    <mergeCell ref="A25:D25"/>
  </mergeCells>
  <dataValidations count="1">
    <dataValidation type="whole" operator="equal" allowBlank="1" showInputMessage="1" showErrorMessage="1" sqref="H5:I24">
      <formula1>O5</formula1>
    </dataValidation>
  </dataValidations>
  <printOptions horizontalCentered="1"/>
  <pageMargins left="0.5118110236220472" right="0.5118110236220472" top="0.35433070866141736" bottom="0.35433070866141736" header="0.1968503937007874" footer="0.1968503937007874"/>
  <pageSetup horizontalDpi="600" verticalDpi="600" orientation="landscape" paperSize="9" r:id="rId1"/>
  <headerFoot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F1" sqref="F1:J1"/>
    </sheetView>
  </sheetViews>
  <sheetFormatPr defaultColWidth="9.140625" defaultRowHeight="15"/>
  <cols>
    <col min="1" max="1" width="5.140625" style="26" customWidth="1"/>
    <col min="2" max="2" width="6.28125" style="26" customWidth="1"/>
    <col min="3" max="3" width="26.8515625" style="27" customWidth="1"/>
    <col min="4" max="4" width="25.57421875" style="26" customWidth="1"/>
    <col min="5" max="5" width="10.8515625" style="26" customWidth="1"/>
    <col min="6" max="6" width="11.7109375" style="26" customWidth="1"/>
    <col min="7" max="7" width="13.00390625" style="35" customWidth="1"/>
    <col min="8" max="8" width="12.140625" style="35" customWidth="1"/>
    <col min="9" max="9" width="11.8515625" style="35" customWidth="1"/>
    <col min="10" max="10" width="12.00390625" style="26" customWidth="1"/>
    <col min="11" max="16384" width="9.140625" style="26" customWidth="1"/>
  </cols>
  <sheetData>
    <row r="1" spans="6:10" ht="48" customHeight="1">
      <c r="F1" s="46" t="s">
        <v>193</v>
      </c>
      <c r="G1" s="47"/>
      <c r="H1" s="47"/>
      <c r="I1" s="47"/>
      <c r="J1" s="47"/>
    </row>
    <row r="2" spans="1:10" ht="26.25" customHeight="1">
      <c r="A2" s="52" t="s">
        <v>161</v>
      </c>
      <c r="B2" s="52"/>
      <c r="C2" s="50"/>
      <c r="D2" s="50"/>
      <c r="E2" s="50"/>
      <c r="F2" s="50"/>
      <c r="G2" s="50"/>
      <c r="H2" s="50"/>
      <c r="I2" s="50"/>
      <c r="J2" s="50"/>
    </row>
    <row r="3" spans="3:9" s="28" customFormat="1" ht="12.75">
      <c r="C3" s="29"/>
      <c r="G3" s="30"/>
      <c r="H3" s="30"/>
      <c r="I3" s="30"/>
    </row>
    <row r="4" spans="1:10" ht="89.25">
      <c r="A4" s="12" t="s">
        <v>1</v>
      </c>
      <c r="B4" s="12" t="s">
        <v>99</v>
      </c>
      <c r="C4" s="13" t="s">
        <v>2</v>
      </c>
      <c r="D4" s="13" t="s">
        <v>3</v>
      </c>
      <c r="E4" s="13" t="s">
        <v>4</v>
      </c>
      <c r="F4" s="14" t="s">
        <v>5</v>
      </c>
      <c r="G4" s="14" t="s">
        <v>6</v>
      </c>
      <c r="H4" s="14" t="s">
        <v>7</v>
      </c>
      <c r="I4" s="14" t="s">
        <v>8</v>
      </c>
      <c r="J4" s="15" t="s">
        <v>9</v>
      </c>
    </row>
    <row r="5" spans="1:10" ht="75">
      <c r="A5" s="41">
        <v>1</v>
      </c>
      <c r="B5" s="17" t="s">
        <v>66</v>
      </c>
      <c r="C5" s="22" t="s">
        <v>51</v>
      </c>
      <c r="D5" s="22" t="s">
        <v>143</v>
      </c>
      <c r="E5" s="22" t="s">
        <v>144</v>
      </c>
      <c r="F5" s="20">
        <v>4900</v>
      </c>
      <c r="G5" s="20">
        <v>0</v>
      </c>
      <c r="H5" s="20">
        <v>750</v>
      </c>
      <c r="I5" s="20">
        <f>(F5-G5-H5)</f>
        <v>4150</v>
      </c>
      <c r="J5" s="42" t="s">
        <v>92</v>
      </c>
    </row>
    <row r="6" spans="1:10" ht="60">
      <c r="A6" s="17" t="s">
        <v>15</v>
      </c>
      <c r="B6" s="17" t="s">
        <v>20</v>
      </c>
      <c r="C6" s="18" t="s">
        <v>104</v>
      </c>
      <c r="D6" s="20" t="s">
        <v>107</v>
      </c>
      <c r="E6" s="20" t="s">
        <v>108</v>
      </c>
      <c r="F6" s="20">
        <v>3400</v>
      </c>
      <c r="G6" s="20">
        <v>80</v>
      </c>
      <c r="H6" s="20">
        <v>860</v>
      </c>
      <c r="I6" s="20">
        <f>(F6-G6-H6)</f>
        <v>2460</v>
      </c>
      <c r="J6" s="42" t="s">
        <v>65</v>
      </c>
    </row>
    <row r="7" spans="3:9" ht="12.75">
      <c r="C7" s="32"/>
      <c r="D7" s="33"/>
      <c r="E7" s="33"/>
      <c r="F7" s="33"/>
      <c r="G7" s="34"/>
      <c r="H7" s="34"/>
      <c r="I7" s="34"/>
    </row>
    <row r="8" spans="3:9" ht="12.75">
      <c r="C8" s="32"/>
      <c r="D8" s="33"/>
      <c r="E8" s="33"/>
      <c r="F8" s="33"/>
      <c r="G8" s="34"/>
      <c r="H8" s="34"/>
      <c r="I8" s="34"/>
    </row>
    <row r="9" spans="3:9" ht="12.75">
      <c r="C9" s="32"/>
      <c r="D9" s="33"/>
      <c r="E9" s="33"/>
      <c r="F9" s="33"/>
      <c r="G9" s="34"/>
      <c r="H9" s="34"/>
      <c r="I9" s="34"/>
    </row>
    <row r="10" spans="3:9" ht="12.75">
      <c r="C10" s="32"/>
      <c r="D10" s="33"/>
      <c r="E10" s="33"/>
      <c r="F10" s="33"/>
      <c r="G10" s="34"/>
      <c r="H10" s="34"/>
      <c r="I10" s="34"/>
    </row>
    <row r="11" spans="3:9" ht="12.75">
      <c r="C11" s="32"/>
      <c r="D11" s="33"/>
      <c r="E11" s="33"/>
      <c r="F11" s="33"/>
      <c r="G11" s="34"/>
      <c r="H11" s="34"/>
      <c r="I11" s="34"/>
    </row>
    <row r="12" spans="3:9" ht="12.75">
      <c r="C12" s="32"/>
      <c r="D12" s="33"/>
      <c r="E12" s="33"/>
      <c r="F12" s="33"/>
      <c r="G12" s="34"/>
      <c r="H12" s="34"/>
      <c r="I12" s="34"/>
    </row>
    <row r="13" spans="3:9" ht="12.75">
      <c r="C13" s="32"/>
      <c r="D13" s="33"/>
      <c r="E13" s="33"/>
      <c r="F13" s="33"/>
      <c r="G13" s="34"/>
      <c r="H13" s="34"/>
      <c r="I13" s="34"/>
    </row>
    <row r="14" spans="3:9" ht="12.75">
      <c r="C14" s="32"/>
      <c r="D14" s="33"/>
      <c r="E14" s="33"/>
      <c r="F14" s="33"/>
      <c r="G14" s="34"/>
      <c r="H14" s="34"/>
      <c r="I14" s="34"/>
    </row>
  </sheetData>
  <sheetProtection/>
  <mergeCells count="2">
    <mergeCell ref="A2:J2"/>
    <mergeCell ref="F1:J1"/>
  </mergeCells>
  <dataValidations count="2">
    <dataValidation type="whole" operator="equal" allowBlank="1" showInputMessage="1" showErrorMessage="1" sqref="I6">
      <formula1>O5</formula1>
    </dataValidation>
    <dataValidation type="whole" operator="equal" allowBlank="1" showInputMessage="1" showErrorMessage="1" sqref="I5">
      <formula1>O5</formula1>
    </dataValidation>
  </dataValidations>
  <printOptions horizontalCentered="1"/>
  <pageMargins left="0.5118110236220472" right="0.5118110236220472" top="0.35433070866141736" bottom="0.35433070866141736" header="0.1968503937007874" footer="0.1968503937007874"/>
  <pageSetup horizontalDpi="600" verticalDpi="600" orientation="landscape" paperSize="9" r:id="rId1"/>
  <headerFoot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F1" sqref="F1:J1"/>
    </sheetView>
  </sheetViews>
  <sheetFormatPr defaultColWidth="9.140625" defaultRowHeight="15"/>
  <cols>
    <col min="1" max="1" width="4.8515625" style="1" customWidth="1"/>
    <col min="2" max="2" width="26.421875" style="2" customWidth="1"/>
    <col min="3" max="3" width="23.8515625" style="2" customWidth="1"/>
    <col min="4" max="4" width="10.140625" style="3" customWidth="1"/>
    <col min="5" max="5" width="11.28125" style="4" customWidth="1"/>
    <col min="6" max="6" width="12.140625" style="4" customWidth="1"/>
    <col min="7" max="7" width="11.00390625" style="4" customWidth="1"/>
    <col min="8" max="8" width="12.00390625" style="4" customWidth="1"/>
    <col min="9" max="9" width="11.28125" style="11" customWidth="1"/>
    <col min="10" max="10" width="12.28125" style="44" customWidth="1"/>
    <col min="11" max="16384" width="9.140625" style="5" customWidth="1"/>
  </cols>
  <sheetData>
    <row r="1" spans="6:10" ht="38.25" customHeight="1">
      <c r="F1" s="46" t="s">
        <v>194</v>
      </c>
      <c r="G1" s="46"/>
      <c r="H1" s="46"/>
      <c r="I1" s="47"/>
      <c r="J1" s="47"/>
    </row>
    <row r="2" spans="1:10" s="43" customFormat="1" ht="27.75" customHeight="1">
      <c r="A2" s="53" t="s">
        <v>162</v>
      </c>
      <c r="B2" s="54"/>
      <c r="C2" s="54"/>
      <c r="D2" s="54"/>
      <c r="E2" s="54"/>
      <c r="F2" s="54"/>
      <c r="G2" s="54"/>
      <c r="H2" s="54"/>
      <c r="I2" s="54"/>
      <c r="J2" s="55"/>
    </row>
    <row r="3" spans="1:8" ht="15" customHeight="1">
      <c r="A3" s="5"/>
      <c r="B3" s="7"/>
      <c r="C3" s="7"/>
      <c r="D3" s="8"/>
      <c r="E3" s="9"/>
      <c r="F3" s="9"/>
      <c r="G3" s="9"/>
      <c r="H3" s="10"/>
    </row>
    <row r="4" spans="1:10" s="16" customFormat="1" ht="89.25">
      <c r="A4" s="12" t="s">
        <v>1</v>
      </c>
      <c r="B4" s="13" t="s">
        <v>2</v>
      </c>
      <c r="C4" s="13" t="s">
        <v>3</v>
      </c>
      <c r="D4" s="13" t="s">
        <v>4</v>
      </c>
      <c r="E4" s="14" t="s">
        <v>5</v>
      </c>
      <c r="F4" s="14" t="s">
        <v>6</v>
      </c>
      <c r="G4" s="14" t="s">
        <v>7</v>
      </c>
      <c r="H4" s="14" t="s">
        <v>8</v>
      </c>
      <c r="I4" s="14" t="s">
        <v>186</v>
      </c>
      <c r="J4" s="15" t="s">
        <v>9</v>
      </c>
    </row>
    <row r="5" spans="1:10" ht="78.75" customHeight="1">
      <c r="A5" s="17" t="s">
        <v>10</v>
      </c>
      <c r="B5" s="18" t="s">
        <v>11</v>
      </c>
      <c r="C5" s="18" t="s">
        <v>163</v>
      </c>
      <c r="D5" s="18" t="s">
        <v>164</v>
      </c>
      <c r="E5" s="19">
        <v>5580</v>
      </c>
      <c r="F5" s="19">
        <v>620</v>
      </c>
      <c r="G5" s="19">
        <v>0</v>
      </c>
      <c r="H5" s="20">
        <v>4960</v>
      </c>
      <c r="I5" s="21">
        <v>800</v>
      </c>
      <c r="J5" s="22" t="s">
        <v>76</v>
      </c>
    </row>
    <row r="6" spans="1:10" ht="75">
      <c r="A6" s="17" t="s">
        <v>15</v>
      </c>
      <c r="B6" s="22" t="s">
        <v>51</v>
      </c>
      <c r="C6" s="22" t="s">
        <v>165</v>
      </c>
      <c r="D6" s="22" t="s">
        <v>166</v>
      </c>
      <c r="E6" s="20">
        <v>5760</v>
      </c>
      <c r="F6" s="20">
        <v>0</v>
      </c>
      <c r="G6" s="20">
        <v>1560</v>
      </c>
      <c r="H6" s="20">
        <f>(E6-F6-G6)</f>
        <v>4200</v>
      </c>
      <c r="I6" s="21">
        <v>4200</v>
      </c>
      <c r="J6" s="22" t="s">
        <v>137</v>
      </c>
    </row>
    <row r="7" spans="1:10" ht="117">
      <c r="A7" s="17" t="s">
        <v>20</v>
      </c>
      <c r="B7" s="23" t="s">
        <v>63</v>
      </c>
      <c r="C7" s="23" t="s">
        <v>167</v>
      </c>
      <c r="D7" s="23" t="s">
        <v>152</v>
      </c>
      <c r="E7" s="24">
        <v>7500</v>
      </c>
      <c r="F7" s="24">
        <v>2700</v>
      </c>
      <c r="G7" s="24">
        <v>0</v>
      </c>
      <c r="H7" s="24">
        <v>4800</v>
      </c>
      <c r="I7" s="21">
        <v>0</v>
      </c>
      <c r="J7" s="22" t="s">
        <v>168</v>
      </c>
    </row>
    <row r="8" spans="1:10" s="11" customFormat="1" ht="14.25">
      <c r="A8" s="51" t="s">
        <v>97</v>
      </c>
      <c r="B8" s="51"/>
      <c r="C8" s="51"/>
      <c r="D8" s="51"/>
      <c r="E8" s="25">
        <f>SUM(E5:E7)</f>
        <v>18840</v>
      </c>
      <c r="F8" s="25">
        <f>SUM(F5:F7)</f>
        <v>3320</v>
      </c>
      <c r="G8" s="25">
        <f>SUM(G5:G7)</f>
        <v>1560</v>
      </c>
      <c r="H8" s="25">
        <f>SUM(H5:H7)</f>
        <v>13960</v>
      </c>
      <c r="I8" s="25">
        <f>SUM(I5:I7)</f>
        <v>5000</v>
      </c>
      <c r="J8" s="44"/>
    </row>
  </sheetData>
  <sheetProtection/>
  <mergeCells count="3">
    <mergeCell ref="F1:J1"/>
    <mergeCell ref="A2:J2"/>
    <mergeCell ref="A8:D8"/>
  </mergeCells>
  <dataValidations count="1">
    <dataValidation type="whole" operator="equal" allowBlank="1" showInputMessage="1" showErrorMessage="1" sqref="H5:I7">
      <formula1>O5</formula1>
    </dataValidation>
  </dataValidations>
  <printOptions horizontalCentered="1"/>
  <pageMargins left="0.5118110236220472" right="0.5118110236220472" top="0.35433070866141736" bottom="0.35433070866141736" header="0.1968503937007874" footer="0.1968503937007874"/>
  <pageSetup horizontalDpi="600" verticalDpi="600" orientation="landscape" paperSize="9" r:id="rId1"/>
  <headerFoot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F1" sqref="F1:J1"/>
    </sheetView>
  </sheetViews>
  <sheetFormatPr defaultColWidth="9.140625" defaultRowHeight="15"/>
  <cols>
    <col min="1" max="1" width="5.140625" style="26" customWidth="1"/>
    <col min="2" max="2" width="6.28125" style="26" customWidth="1"/>
    <col min="3" max="3" width="20.57421875" style="27" customWidth="1"/>
    <col min="4" max="4" width="24.00390625" style="26" customWidth="1"/>
    <col min="5" max="5" width="10.8515625" style="26" customWidth="1"/>
    <col min="6" max="6" width="12.7109375" style="26" customWidth="1"/>
    <col min="7" max="7" width="13.00390625" style="35" customWidth="1"/>
    <col min="8" max="8" width="12.140625" style="35" customWidth="1"/>
    <col min="9" max="9" width="11.8515625" style="35" customWidth="1"/>
    <col min="10" max="10" width="12.00390625" style="26" customWidth="1"/>
    <col min="11" max="16384" width="9.140625" style="26" customWidth="1"/>
  </cols>
  <sheetData>
    <row r="1" spans="6:10" ht="42.75" customHeight="1">
      <c r="F1" s="46" t="s">
        <v>195</v>
      </c>
      <c r="G1" s="47"/>
      <c r="H1" s="47"/>
      <c r="I1" s="47"/>
      <c r="J1" s="47"/>
    </row>
    <row r="2" spans="1:10" ht="31.5" customHeight="1">
      <c r="A2" s="52" t="s">
        <v>169</v>
      </c>
      <c r="B2" s="52"/>
      <c r="C2" s="55"/>
      <c r="D2" s="55"/>
      <c r="E2" s="55"/>
      <c r="F2" s="55"/>
      <c r="G2" s="55"/>
      <c r="H2" s="55"/>
      <c r="I2" s="55"/>
      <c r="J2" s="55"/>
    </row>
    <row r="3" spans="3:9" s="28" customFormat="1" ht="12.75">
      <c r="C3" s="29"/>
      <c r="G3" s="30"/>
      <c r="H3" s="30"/>
      <c r="I3" s="30"/>
    </row>
    <row r="4" spans="1:10" ht="89.25">
      <c r="A4" s="12" t="s">
        <v>1</v>
      </c>
      <c r="B4" s="12" t="s">
        <v>99</v>
      </c>
      <c r="C4" s="13" t="s">
        <v>2</v>
      </c>
      <c r="D4" s="13" t="s">
        <v>3</v>
      </c>
      <c r="E4" s="13" t="s">
        <v>4</v>
      </c>
      <c r="F4" s="14" t="s">
        <v>5</v>
      </c>
      <c r="G4" s="14" t="s">
        <v>6</v>
      </c>
      <c r="H4" s="14" t="s">
        <v>7</v>
      </c>
      <c r="I4" s="14" t="s">
        <v>8</v>
      </c>
      <c r="J4" s="15" t="s">
        <v>9</v>
      </c>
    </row>
    <row r="5" spans="1:10" ht="75">
      <c r="A5" s="17" t="s">
        <v>10</v>
      </c>
      <c r="B5" s="17" t="s">
        <v>20</v>
      </c>
      <c r="C5" s="23" t="s">
        <v>63</v>
      </c>
      <c r="D5" s="23" t="s">
        <v>167</v>
      </c>
      <c r="E5" s="23" t="s">
        <v>152</v>
      </c>
      <c r="F5" s="24">
        <v>7500</v>
      </c>
      <c r="G5" s="24">
        <v>2700</v>
      </c>
      <c r="H5" s="24">
        <v>0</v>
      </c>
      <c r="I5" s="24">
        <v>4800</v>
      </c>
      <c r="J5" s="22" t="s">
        <v>131</v>
      </c>
    </row>
    <row r="6" spans="3:9" ht="12.75">
      <c r="C6" s="32"/>
      <c r="D6" s="33"/>
      <c r="E6" s="33"/>
      <c r="F6" s="33"/>
      <c r="G6" s="34"/>
      <c r="H6" s="34"/>
      <c r="I6" s="34"/>
    </row>
    <row r="7" spans="3:9" ht="12.75">
      <c r="C7" s="32"/>
      <c r="D7" s="33"/>
      <c r="E7" s="33"/>
      <c r="F7" s="33"/>
      <c r="G7" s="34"/>
      <c r="H7" s="34"/>
      <c r="I7" s="34"/>
    </row>
    <row r="8" spans="3:9" ht="12.75">
      <c r="C8" s="32"/>
      <c r="D8" s="33"/>
      <c r="E8" s="33"/>
      <c r="F8" s="33"/>
      <c r="G8" s="34"/>
      <c r="H8" s="34"/>
      <c r="I8" s="34"/>
    </row>
    <row r="9" spans="3:9" ht="12.75">
      <c r="C9" s="32"/>
      <c r="D9" s="33"/>
      <c r="E9" s="33"/>
      <c r="F9" s="33"/>
      <c r="G9" s="34"/>
      <c r="H9" s="34"/>
      <c r="I9" s="34"/>
    </row>
    <row r="10" spans="3:9" ht="12.75">
      <c r="C10" s="32"/>
      <c r="D10" s="33"/>
      <c r="E10" s="33"/>
      <c r="F10" s="33"/>
      <c r="G10" s="34"/>
      <c r="H10" s="34"/>
      <c r="I10" s="34"/>
    </row>
    <row r="11" spans="3:9" ht="12.75">
      <c r="C11" s="32"/>
      <c r="D11" s="33"/>
      <c r="E11" s="33"/>
      <c r="F11" s="33"/>
      <c r="G11" s="34"/>
      <c r="H11" s="34"/>
      <c r="I11" s="34"/>
    </row>
    <row r="12" spans="3:9" ht="12.75">
      <c r="C12" s="32"/>
      <c r="D12" s="33"/>
      <c r="E12" s="33"/>
      <c r="F12" s="33"/>
      <c r="G12" s="34"/>
      <c r="H12" s="34"/>
      <c r="I12" s="34"/>
    </row>
    <row r="13" spans="3:9" ht="12.75">
      <c r="C13" s="32"/>
      <c r="D13" s="33"/>
      <c r="E13" s="33"/>
      <c r="F13" s="33"/>
      <c r="G13" s="34"/>
      <c r="H13" s="34"/>
      <c r="I13" s="34"/>
    </row>
  </sheetData>
  <sheetProtection/>
  <mergeCells count="2">
    <mergeCell ref="A2:J2"/>
    <mergeCell ref="F1:J1"/>
  </mergeCells>
  <dataValidations count="1">
    <dataValidation type="whole" operator="equal" allowBlank="1" showInputMessage="1" showErrorMessage="1" sqref="I5">
      <formula1>K5</formula1>
    </dataValidation>
  </dataValidations>
  <printOptions horizontalCentered="1"/>
  <pageMargins left="0.5118110236220472" right="0.5118110236220472" top="0.35433070866141736" bottom="0.35433070866141736" header="0.1968503937007874" footer="0.1968503937007874"/>
  <pageSetup horizontalDpi="600" verticalDpi="600" orientation="landscape" paperSize="9" r:id="rId1"/>
  <headerFooter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F1" sqref="F1:J1"/>
    </sheetView>
  </sheetViews>
  <sheetFormatPr defaultColWidth="9.140625" defaultRowHeight="15"/>
  <cols>
    <col min="1" max="1" width="4.28125" style="1" customWidth="1"/>
    <col min="2" max="2" width="25.140625" style="2" customWidth="1"/>
    <col min="3" max="3" width="26.421875" style="2" customWidth="1"/>
    <col min="4" max="4" width="10.140625" style="3" customWidth="1"/>
    <col min="5" max="5" width="10.57421875" style="4" customWidth="1"/>
    <col min="6" max="6" width="12.140625" style="4" customWidth="1"/>
    <col min="7" max="7" width="11.421875" style="4" customWidth="1"/>
    <col min="8" max="8" width="12.140625" style="4" customWidth="1"/>
    <col min="9" max="9" width="11.7109375" style="11" customWidth="1"/>
    <col min="10" max="10" width="12.00390625" style="5" customWidth="1"/>
    <col min="11" max="16384" width="9.140625" style="5" customWidth="1"/>
  </cols>
  <sheetData>
    <row r="1" spans="6:10" ht="30.75" customHeight="1">
      <c r="F1" s="46" t="s">
        <v>196</v>
      </c>
      <c r="G1" s="46"/>
      <c r="H1" s="46"/>
      <c r="I1" s="47"/>
      <c r="J1" s="47"/>
    </row>
    <row r="2" spans="1:10" s="6" customFormat="1" ht="22.5" customHeight="1">
      <c r="A2" s="48" t="s">
        <v>177</v>
      </c>
      <c r="B2" s="49"/>
      <c r="C2" s="49"/>
      <c r="D2" s="49"/>
      <c r="E2" s="49"/>
      <c r="F2" s="49"/>
      <c r="G2" s="49"/>
      <c r="H2" s="49"/>
      <c r="I2" s="49"/>
      <c r="J2" s="50"/>
    </row>
    <row r="3" spans="1:8" ht="15">
      <c r="A3" s="5"/>
      <c r="B3" s="7"/>
      <c r="C3" s="7"/>
      <c r="D3" s="8"/>
      <c r="E3" s="9"/>
      <c r="F3" s="9"/>
      <c r="G3" s="9"/>
      <c r="H3" s="10"/>
    </row>
    <row r="4" spans="1:10" s="16" customFormat="1" ht="89.25">
      <c r="A4" s="12" t="s">
        <v>1</v>
      </c>
      <c r="B4" s="13" t="s">
        <v>2</v>
      </c>
      <c r="C4" s="13" t="s">
        <v>3</v>
      </c>
      <c r="D4" s="13" t="s">
        <v>4</v>
      </c>
      <c r="E4" s="14" t="s">
        <v>5</v>
      </c>
      <c r="F4" s="14" t="s">
        <v>6</v>
      </c>
      <c r="G4" s="14" t="s">
        <v>7</v>
      </c>
      <c r="H4" s="14" t="s">
        <v>8</v>
      </c>
      <c r="I4" s="14" t="s">
        <v>186</v>
      </c>
      <c r="J4" s="15" t="s">
        <v>9</v>
      </c>
    </row>
    <row r="5" spans="1:10" ht="60">
      <c r="A5" s="17" t="s">
        <v>10</v>
      </c>
      <c r="B5" s="20" t="s">
        <v>178</v>
      </c>
      <c r="C5" s="20" t="s">
        <v>189</v>
      </c>
      <c r="D5" s="20" t="s">
        <v>179</v>
      </c>
      <c r="E5" s="20">
        <v>2400</v>
      </c>
      <c r="F5" s="20">
        <v>0</v>
      </c>
      <c r="G5" s="20">
        <v>400</v>
      </c>
      <c r="H5" s="20">
        <f>(E5-F5-G5)</f>
        <v>2000</v>
      </c>
      <c r="I5" s="21">
        <v>1000</v>
      </c>
      <c r="J5" s="36" t="s">
        <v>89</v>
      </c>
    </row>
    <row r="6" spans="1:10" ht="60">
      <c r="A6" s="17" t="s">
        <v>15</v>
      </c>
      <c r="B6" s="22" t="s">
        <v>180</v>
      </c>
      <c r="C6" s="22" t="s">
        <v>181</v>
      </c>
      <c r="D6" s="22" t="s">
        <v>182</v>
      </c>
      <c r="E6" s="20">
        <v>1300</v>
      </c>
      <c r="F6" s="20">
        <v>65</v>
      </c>
      <c r="G6" s="20">
        <v>195</v>
      </c>
      <c r="H6" s="20">
        <f>(E6-F6-G6)</f>
        <v>1040</v>
      </c>
      <c r="I6" s="21">
        <v>600</v>
      </c>
      <c r="J6" s="36" t="s">
        <v>72</v>
      </c>
    </row>
    <row r="7" spans="1:10" ht="75">
      <c r="A7" s="17" t="s">
        <v>20</v>
      </c>
      <c r="B7" s="22" t="s">
        <v>51</v>
      </c>
      <c r="C7" s="22" t="s">
        <v>183</v>
      </c>
      <c r="D7" s="22" t="s">
        <v>184</v>
      </c>
      <c r="E7" s="20">
        <v>1180</v>
      </c>
      <c r="F7" s="20">
        <v>0</v>
      </c>
      <c r="G7" s="20">
        <v>700</v>
      </c>
      <c r="H7" s="20">
        <f>(E7-F7-G7)</f>
        <v>480</v>
      </c>
      <c r="I7" s="21">
        <v>400</v>
      </c>
      <c r="J7" s="36" t="s">
        <v>131</v>
      </c>
    </row>
    <row r="8" spans="1:9" s="11" customFormat="1" ht="14.25">
      <c r="A8" s="51" t="s">
        <v>97</v>
      </c>
      <c r="B8" s="51"/>
      <c r="C8" s="51"/>
      <c r="D8" s="51"/>
      <c r="E8" s="25">
        <f>SUM(E5:E7)</f>
        <v>4880</v>
      </c>
      <c r="F8" s="25">
        <f>SUM(F5:F7)</f>
        <v>65</v>
      </c>
      <c r="G8" s="25">
        <f>SUM(G5:G7)</f>
        <v>1295</v>
      </c>
      <c r="H8" s="25">
        <f>SUM(H5:H7)</f>
        <v>3520</v>
      </c>
      <c r="I8" s="25">
        <f>SUM(I5:I7)</f>
        <v>2000</v>
      </c>
    </row>
  </sheetData>
  <sheetProtection/>
  <mergeCells count="3">
    <mergeCell ref="F1:J1"/>
    <mergeCell ref="A2:J2"/>
    <mergeCell ref="A8:D8"/>
  </mergeCells>
  <dataValidations count="1">
    <dataValidation type="whole" operator="equal" allowBlank="1" showInputMessage="1" showErrorMessage="1" sqref="H5:I7">
      <formula1>O5</formula1>
    </dataValidation>
  </dataValidations>
  <printOptions horizontalCentered="1"/>
  <pageMargins left="0.5118110236220472" right="0.5118110236220472" top="0.35433070866141736" bottom="0.35433070866141736" header="0.1968503937007874" footer="0.1968503937007874"/>
  <pageSetup horizontalDpi="600" verticalDpi="600" orientation="landscape" paperSize="9" r:id="rId1"/>
  <headerFooter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F1" sqref="F1:J1"/>
    </sheetView>
  </sheetViews>
  <sheetFormatPr defaultColWidth="9.140625" defaultRowHeight="15"/>
  <cols>
    <col min="1" max="1" width="4.8515625" style="1" customWidth="1"/>
    <col min="2" max="2" width="24.140625" style="2" customWidth="1"/>
    <col min="3" max="3" width="23.8515625" style="2" customWidth="1"/>
    <col min="4" max="4" width="10.28125" style="3" customWidth="1"/>
    <col min="5" max="5" width="11.28125" style="4" customWidth="1"/>
    <col min="6" max="6" width="12.140625" style="4" customWidth="1"/>
    <col min="7" max="8" width="12.00390625" style="4" customWidth="1"/>
    <col min="9" max="9" width="11.7109375" style="11" customWidth="1"/>
    <col min="10" max="10" width="12.7109375" style="5" customWidth="1"/>
    <col min="11" max="16384" width="9.140625" style="5" customWidth="1"/>
  </cols>
  <sheetData>
    <row r="1" spans="6:10" ht="45.75" customHeight="1">
      <c r="F1" s="46" t="s">
        <v>197</v>
      </c>
      <c r="G1" s="46"/>
      <c r="H1" s="46"/>
      <c r="I1" s="47"/>
      <c r="J1" s="47"/>
    </row>
    <row r="2" spans="1:10" s="6" customFormat="1" ht="33.75" customHeight="1">
      <c r="A2" s="53" t="s">
        <v>170</v>
      </c>
      <c r="B2" s="56"/>
      <c r="C2" s="56"/>
      <c r="D2" s="56"/>
      <c r="E2" s="56"/>
      <c r="F2" s="56"/>
      <c r="G2" s="56"/>
      <c r="H2" s="56"/>
      <c r="I2" s="56"/>
      <c r="J2" s="57"/>
    </row>
    <row r="3" spans="1:8" ht="15">
      <c r="A3" s="5"/>
      <c r="B3" s="7"/>
      <c r="C3" s="7"/>
      <c r="D3" s="8"/>
      <c r="E3" s="9"/>
      <c r="F3" s="9"/>
      <c r="G3" s="9"/>
      <c r="H3" s="10"/>
    </row>
    <row r="4" spans="1:10" s="16" customFormat="1" ht="93.75" customHeight="1">
      <c r="A4" s="12" t="s">
        <v>1</v>
      </c>
      <c r="B4" s="13" t="s">
        <v>2</v>
      </c>
      <c r="C4" s="13" t="s">
        <v>3</v>
      </c>
      <c r="D4" s="13" t="s">
        <v>4</v>
      </c>
      <c r="E4" s="14" t="s">
        <v>5</v>
      </c>
      <c r="F4" s="14" t="s">
        <v>6</v>
      </c>
      <c r="G4" s="14" t="s">
        <v>7</v>
      </c>
      <c r="H4" s="14" t="s">
        <v>8</v>
      </c>
      <c r="I4" s="14" t="s">
        <v>186</v>
      </c>
      <c r="J4" s="15" t="s">
        <v>9</v>
      </c>
    </row>
    <row r="5" spans="1:10" ht="114" customHeight="1">
      <c r="A5" s="17" t="s">
        <v>10</v>
      </c>
      <c r="B5" s="22" t="s">
        <v>187</v>
      </c>
      <c r="C5" s="22" t="s">
        <v>190</v>
      </c>
      <c r="D5" s="22" t="s">
        <v>171</v>
      </c>
      <c r="E5" s="20">
        <v>3700</v>
      </c>
      <c r="F5" s="20">
        <v>300</v>
      </c>
      <c r="G5" s="20">
        <v>400</v>
      </c>
      <c r="H5" s="20">
        <f>(E5-F5-G5)</f>
        <v>3000</v>
      </c>
      <c r="I5" s="21">
        <v>0</v>
      </c>
      <c r="J5" s="45" t="s">
        <v>172</v>
      </c>
    </row>
    <row r="6" spans="1:10" ht="90">
      <c r="A6" s="17" t="s">
        <v>15</v>
      </c>
      <c r="B6" s="20" t="s">
        <v>148</v>
      </c>
      <c r="C6" s="20" t="s">
        <v>173</v>
      </c>
      <c r="D6" s="20" t="s">
        <v>174</v>
      </c>
      <c r="E6" s="20">
        <v>1650</v>
      </c>
      <c r="F6" s="20">
        <v>190</v>
      </c>
      <c r="G6" s="20">
        <v>200</v>
      </c>
      <c r="H6" s="20">
        <f>(E6-F6-G6)</f>
        <v>1260</v>
      </c>
      <c r="I6" s="21">
        <v>1260</v>
      </c>
      <c r="J6" s="45" t="s">
        <v>124</v>
      </c>
    </row>
    <row r="7" spans="1:10" ht="90">
      <c r="A7" s="17" t="s">
        <v>20</v>
      </c>
      <c r="B7" s="20" t="s">
        <v>148</v>
      </c>
      <c r="C7" s="20" t="s">
        <v>175</v>
      </c>
      <c r="D7" s="20" t="s">
        <v>176</v>
      </c>
      <c r="E7" s="20">
        <v>1090</v>
      </c>
      <c r="F7" s="20">
        <v>150</v>
      </c>
      <c r="G7" s="20">
        <v>240</v>
      </c>
      <c r="H7" s="20">
        <f>(E7-F7-G7)</f>
        <v>700</v>
      </c>
      <c r="I7" s="21">
        <v>700</v>
      </c>
      <c r="J7" s="45" t="s">
        <v>54</v>
      </c>
    </row>
    <row r="8" spans="1:9" s="11" customFormat="1" ht="14.25">
      <c r="A8" s="51" t="s">
        <v>97</v>
      </c>
      <c r="B8" s="51"/>
      <c r="C8" s="51"/>
      <c r="D8" s="51"/>
      <c r="E8" s="25">
        <f>SUM(E5:E7)</f>
        <v>6440</v>
      </c>
      <c r="F8" s="25">
        <f>SUM(F5:F7)</f>
        <v>640</v>
      </c>
      <c r="G8" s="25">
        <f>SUM(G5:G7)</f>
        <v>840</v>
      </c>
      <c r="H8" s="25">
        <f>SUM(H5:H7)</f>
        <v>4960</v>
      </c>
      <c r="I8" s="25">
        <f>SUM(I5:I7)</f>
        <v>1960</v>
      </c>
    </row>
  </sheetData>
  <sheetProtection/>
  <mergeCells count="3">
    <mergeCell ref="F1:J1"/>
    <mergeCell ref="A2:J2"/>
    <mergeCell ref="A8:D8"/>
  </mergeCells>
  <dataValidations count="1">
    <dataValidation type="whole" operator="equal" allowBlank="1" showInputMessage="1" showErrorMessage="1" sqref="H5:I7">
      <formula1>O5</formula1>
    </dataValidation>
  </dataValidations>
  <printOptions horizontalCentered="1"/>
  <pageMargins left="0.5118110236220472" right="0.5118110236220472" top="0.35433070866141736" bottom="0.35433070866141736" header="0.1968503937007874" footer="0.1968503937007874"/>
  <pageSetup horizontalDpi="600" verticalDpi="600" orientation="landscape" paperSize="9" r:id="rId1"/>
  <headerFooter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F1" sqref="F1:J1"/>
    </sheetView>
  </sheetViews>
  <sheetFormatPr defaultColWidth="9.140625" defaultRowHeight="15"/>
  <cols>
    <col min="1" max="1" width="4.8515625" style="1" customWidth="1"/>
    <col min="2" max="2" width="24.00390625" style="2" customWidth="1"/>
    <col min="3" max="3" width="24.28125" style="2" customWidth="1"/>
    <col min="4" max="4" width="10.7109375" style="3" customWidth="1"/>
    <col min="5" max="5" width="11.28125" style="4" customWidth="1"/>
    <col min="6" max="6" width="12.140625" style="4" customWidth="1"/>
    <col min="7" max="8" width="12.00390625" style="4" customWidth="1"/>
    <col min="9" max="9" width="11.7109375" style="11" customWidth="1"/>
    <col min="10" max="10" width="12.00390625" style="5" customWidth="1"/>
    <col min="11" max="16384" width="9.140625" style="5" customWidth="1"/>
  </cols>
  <sheetData>
    <row r="1" spans="6:10" ht="36.75" customHeight="1">
      <c r="F1" s="46" t="s">
        <v>198</v>
      </c>
      <c r="G1" s="46"/>
      <c r="H1" s="46"/>
      <c r="I1" s="47"/>
      <c r="J1" s="47"/>
    </row>
    <row r="2" spans="1:10" s="6" customFormat="1" ht="34.5" customHeight="1">
      <c r="A2" s="53" t="s">
        <v>0</v>
      </c>
      <c r="B2" s="56"/>
      <c r="C2" s="56"/>
      <c r="D2" s="56"/>
      <c r="E2" s="56"/>
      <c r="F2" s="56"/>
      <c r="G2" s="56"/>
      <c r="H2" s="56"/>
      <c r="I2" s="56"/>
      <c r="J2" s="57"/>
    </row>
    <row r="3" spans="1:8" ht="15">
      <c r="A3" s="5"/>
      <c r="B3" s="7"/>
      <c r="C3" s="7"/>
      <c r="D3" s="8"/>
      <c r="E3" s="9"/>
      <c r="F3" s="9"/>
      <c r="G3" s="9"/>
      <c r="H3" s="10"/>
    </row>
    <row r="4" spans="1:10" s="16" customFormat="1" ht="89.25">
      <c r="A4" s="12" t="s">
        <v>1</v>
      </c>
      <c r="B4" s="13" t="s">
        <v>2</v>
      </c>
      <c r="C4" s="13" t="s">
        <v>3</v>
      </c>
      <c r="D4" s="13" t="s">
        <v>4</v>
      </c>
      <c r="E4" s="14" t="s">
        <v>5</v>
      </c>
      <c r="F4" s="14" t="s">
        <v>6</v>
      </c>
      <c r="G4" s="14" t="s">
        <v>7</v>
      </c>
      <c r="H4" s="14" t="s">
        <v>8</v>
      </c>
      <c r="I4" s="14" t="s">
        <v>186</v>
      </c>
      <c r="J4" s="15" t="s">
        <v>9</v>
      </c>
    </row>
    <row r="5" spans="1:10" ht="117">
      <c r="A5" s="17" t="s">
        <v>10</v>
      </c>
      <c r="B5" s="18" t="s">
        <v>11</v>
      </c>
      <c r="C5" s="18" t="s">
        <v>12</v>
      </c>
      <c r="D5" s="18" t="s">
        <v>13</v>
      </c>
      <c r="E5" s="19">
        <v>5695</v>
      </c>
      <c r="F5" s="19">
        <v>2075</v>
      </c>
      <c r="G5" s="19">
        <v>0</v>
      </c>
      <c r="H5" s="20">
        <f aca="true" t="shared" si="0" ref="H5:H26">(E5-F5-G5)</f>
        <v>3620</v>
      </c>
      <c r="I5" s="21">
        <v>0</v>
      </c>
      <c r="J5" s="22" t="s">
        <v>14</v>
      </c>
    </row>
    <row r="6" spans="1:10" ht="105">
      <c r="A6" s="17" t="s">
        <v>15</v>
      </c>
      <c r="B6" s="20" t="s">
        <v>16</v>
      </c>
      <c r="C6" s="20" t="s">
        <v>17</v>
      </c>
      <c r="D6" s="20" t="s">
        <v>18</v>
      </c>
      <c r="E6" s="20">
        <v>17042</v>
      </c>
      <c r="F6" s="20">
        <v>8616</v>
      </c>
      <c r="G6" s="20">
        <v>2442</v>
      </c>
      <c r="H6" s="20">
        <f t="shared" si="0"/>
        <v>5984</v>
      </c>
      <c r="I6" s="21">
        <v>3300</v>
      </c>
      <c r="J6" s="22" t="s">
        <v>19</v>
      </c>
    </row>
    <row r="7" spans="1:10" ht="75">
      <c r="A7" s="17" t="s">
        <v>20</v>
      </c>
      <c r="B7" s="20" t="s">
        <v>21</v>
      </c>
      <c r="C7" s="20" t="s">
        <v>22</v>
      </c>
      <c r="D7" s="20" t="s">
        <v>18</v>
      </c>
      <c r="E7" s="20">
        <v>13070</v>
      </c>
      <c r="F7" s="20">
        <v>6320</v>
      </c>
      <c r="G7" s="20">
        <v>750</v>
      </c>
      <c r="H7" s="20">
        <f t="shared" si="0"/>
        <v>6000</v>
      </c>
      <c r="I7" s="21">
        <v>3000</v>
      </c>
      <c r="J7" s="22" t="s">
        <v>23</v>
      </c>
    </row>
    <row r="8" spans="1:10" ht="120" customHeight="1">
      <c r="A8" s="17" t="s">
        <v>24</v>
      </c>
      <c r="B8" s="22" t="s">
        <v>188</v>
      </c>
      <c r="C8" s="22" t="s">
        <v>25</v>
      </c>
      <c r="D8" s="22" t="s">
        <v>26</v>
      </c>
      <c r="E8" s="20">
        <v>40000</v>
      </c>
      <c r="F8" s="20">
        <v>34000</v>
      </c>
      <c r="G8" s="20">
        <v>0</v>
      </c>
      <c r="H8" s="20">
        <f t="shared" si="0"/>
        <v>6000</v>
      </c>
      <c r="I8" s="21">
        <v>0</v>
      </c>
      <c r="J8" s="22" t="s">
        <v>27</v>
      </c>
    </row>
    <row r="9" spans="1:10" ht="90">
      <c r="A9" s="17" t="s">
        <v>28</v>
      </c>
      <c r="B9" s="18" t="s">
        <v>188</v>
      </c>
      <c r="C9" s="18" t="s">
        <v>29</v>
      </c>
      <c r="D9" s="18" t="s">
        <v>26</v>
      </c>
      <c r="E9" s="19">
        <v>213400</v>
      </c>
      <c r="F9" s="19">
        <v>207400</v>
      </c>
      <c r="G9" s="19">
        <v>0</v>
      </c>
      <c r="H9" s="20">
        <f t="shared" si="0"/>
        <v>6000</v>
      </c>
      <c r="I9" s="21">
        <v>2800</v>
      </c>
      <c r="J9" s="22" t="s">
        <v>30</v>
      </c>
    </row>
    <row r="10" spans="1:10" ht="121.5" customHeight="1">
      <c r="A10" s="17" t="s">
        <v>31</v>
      </c>
      <c r="B10" s="22" t="s">
        <v>32</v>
      </c>
      <c r="C10" s="22" t="s">
        <v>33</v>
      </c>
      <c r="D10" s="22" t="s">
        <v>34</v>
      </c>
      <c r="E10" s="20">
        <v>3710</v>
      </c>
      <c r="F10" s="20">
        <v>380</v>
      </c>
      <c r="G10" s="20">
        <v>0</v>
      </c>
      <c r="H10" s="20">
        <f t="shared" si="0"/>
        <v>3330</v>
      </c>
      <c r="I10" s="21">
        <v>0</v>
      </c>
      <c r="J10" s="22" t="s">
        <v>35</v>
      </c>
    </row>
    <row r="11" spans="1:10" ht="122.25" customHeight="1">
      <c r="A11" s="17" t="s">
        <v>36</v>
      </c>
      <c r="B11" s="22" t="s">
        <v>32</v>
      </c>
      <c r="C11" s="22" t="s">
        <v>37</v>
      </c>
      <c r="D11" s="22" t="s">
        <v>38</v>
      </c>
      <c r="E11" s="20">
        <v>3020</v>
      </c>
      <c r="F11" s="20">
        <v>320</v>
      </c>
      <c r="G11" s="20">
        <v>0</v>
      </c>
      <c r="H11" s="20">
        <f t="shared" si="0"/>
        <v>2700</v>
      </c>
      <c r="I11" s="21">
        <v>0</v>
      </c>
      <c r="J11" s="22" t="s">
        <v>39</v>
      </c>
    </row>
    <row r="12" spans="1:10" ht="60">
      <c r="A12" s="17" t="s">
        <v>40</v>
      </c>
      <c r="B12" s="20" t="s">
        <v>41</v>
      </c>
      <c r="C12" s="20" t="s">
        <v>42</v>
      </c>
      <c r="D12" s="20" t="s">
        <v>43</v>
      </c>
      <c r="E12" s="20">
        <v>4010</v>
      </c>
      <c r="F12" s="20">
        <v>450</v>
      </c>
      <c r="G12" s="20">
        <v>450</v>
      </c>
      <c r="H12" s="20">
        <f t="shared" si="0"/>
        <v>3110</v>
      </c>
      <c r="I12" s="21">
        <v>1200</v>
      </c>
      <c r="J12" s="22" t="s">
        <v>44</v>
      </c>
    </row>
    <row r="13" spans="1:10" ht="45">
      <c r="A13" s="17" t="s">
        <v>45</v>
      </c>
      <c r="B13" s="20" t="s">
        <v>46</v>
      </c>
      <c r="C13" s="20" t="s">
        <v>47</v>
      </c>
      <c r="D13" s="20" t="s">
        <v>48</v>
      </c>
      <c r="E13" s="20">
        <v>10599.7</v>
      </c>
      <c r="F13" s="20">
        <v>2599.7</v>
      </c>
      <c r="G13" s="20">
        <v>2000</v>
      </c>
      <c r="H13" s="20">
        <f t="shared" si="0"/>
        <v>6000.000000000001</v>
      </c>
      <c r="I13" s="21">
        <v>2200</v>
      </c>
      <c r="J13" s="22" t="s">
        <v>49</v>
      </c>
    </row>
    <row r="14" spans="1:10" ht="75">
      <c r="A14" s="17" t="s">
        <v>50</v>
      </c>
      <c r="B14" s="22" t="s">
        <v>51</v>
      </c>
      <c r="C14" s="22" t="s">
        <v>52</v>
      </c>
      <c r="D14" s="22" t="s">
        <v>53</v>
      </c>
      <c r="E14" s="20">
        <v>2420</v>
      </c>
      <c r="F14" s="20">
        <v>0</v>
      </c>
      <c r="G14" s="20">
        <v>720</v>
      </c>
      <c r="H14" s="20">
        <f t="shared" si="0"/>
        <v>1700</v>
      </c>
      <c r="I14" s="21">
        <v>1500</v>
      </c>
      <c r="J14" s="22" t="s">
        <v>54</v>
      </c>
    </row>
    <row r="15" spans="1:10" ht="75">
      <c r="A15" s="17" t="s">
        <v>55</v>
      </c>
      <c r="B15" s="22" t="s">
        <v>51</v>
      </c>
      <c r="C15" s="22" t="s">
        <v>56</v>
      </c>
      <c r="D15" s="22" t="s">
        <v>57</v>
      </c>
      <c r="E15" s="20">
        <v>6350</v>
      </c>
      <c r="F15" s="20">
        <v>0</v>
      </c>
      <c r="G15" s="20">
        <v>650</v>
      </c>
      <c r="H15" s="20">
        <f t="shared" si="0"/>
        <v>5700</v>
      </c>
      <c r="I15" s="21">
        <v>2200</v>
      </c>
      <c r="J15" s="22" t="s">
        <v>30</v>
      </c>
    </row>
    <row r="16" spans="1:10" ht="150">
      <c r="A16" s="17" t="s">
        <v>58</v>
      </c>
      <c r="B16" s="22" t="s">
        <v>191</v>
      </c>
      <c r="C16" s="22" t="s">
        <v>59</v>
      </c>
      <c r="D16" s="22" t="s">
        <v>60</v>
      </c>
      <c r="E16" s="20">
        <v>7200</v>
      </c>
      <c r="F16" s="20">
        <v>0</v>
      </c>
      <c r="G16" s="20">
        <v>1200</v>
      </c>
      <c r="H16" s="20">
        <f t="shared" si="0"/>
        <v>6000</v>
      </c>
      <c r="I16" s="21">
        <v>0</v>
      </c>
      <c r="J16" s="22" t="s">
        <v>61</v>
      </c>
    </row>
    <row r="17" spans="1:10" ht="90">
      <c r="A17" s="17" t="s">
        <v>62</v>
      </c>
      <c r="B17" s="22" t="s">
        <v>63</v>
      </c>
      <c r="C17" s="22" t="s">
        <v>64</v>
      </c>
      <c r="D17" s="22" t="s">
        <v>26</v>
      </c>
      <c r="E17" s="20">
        <v>9300</v>
      </c>
      <c r="F17" s="20">
        <v>0</v>
      </c>
      <c r="G17" s="20">
        <v>3300</v>
      </c>
      <c r="H17" s="20">
        <f t="shared" si="0"/>
        <v>6000</v>
      </c>
      <c r="I17" s="21">
        <v>2200</v>
      </c>
      <c r="J17" s="22" t="s">
        <v>65</v>
      </c>
    </row>
    <row r="18" spans="1:10" ht="60">
      <c r="A18" s="17" t="s">
        <v>66</v>
      </c>
      <c r="B18" s="22" t="s">
        <v>63</v>
      </c>
      <c r="C18" s="22" t="s">
        <v>67</v>
      </c>
      <c r="D18" s="22" t="s">
        <v>68</v>
      </c>
      <c r="E18" s="20">
        <v>9415</v>
      </c>
      <c r="F18" s="20">
        <v>3815</v>
      </c>
      <c r="G18" s="20">
        <v>0</v>
      </c>
      <c r="H18" s="20">
        <f t="shared" si="0"/>
        <v>5600</v>
      </c>
      <c r="I18" s="21">
        <v>1500</v>
      </c>
      <c r="J18" s="22" t="s">
        <v>30</v>
      </c>
    </row>
    <row r="19" spans="1:10" ht="105">
      <c r="A19" s="17" t="s">
        <v>69</v>
      </c>
      <c r="B19" s="20" t="s">
        <v>70</v>
      </c>
      <c r="C19" s="20" t="s">
        <v>71</v>
      </c>
      <c r="D19" s="20" t="s">
        <v>26</v>
      </c>
      <c r="E19" s="20">
        <v>69099</v>
      </c>
      <c r="F19" s="20">
        <v>49999</v>
      </c>
      <c r="G19" s="20">
        <v>13100</v>
      </c>
      <c r="H19" s="20">
        <f t="shared" si="0"/>
        <v>6000</v>
      </c>
      <c r="I19" s="21">
        <v>3000</v>
      </c>
      <c r="J19" s="22" t="s">
        <v>72</v>
      </c>
    </row>
    <row r="20" spans="1:10" ht="120">
      <c r="A20" s="17" t="s">
        <v>73</v>
      </c>
      <c r="B20" s="23" t="s">
        <v>74</v>
      </c>
      <c r="C20" s="23" t="s">
        <v>75</v>
      </c>
      <c r="D20" s="23" t="s">
        <v>18</v>
      </c>
      <c r="E20" s="24">
        <v>8400</v>
      </c>
      <c r="F20" s="24">
        <v>1650</v>
      </c>
      <c r="G20" s="24">
        <v>750</v>
      </c>
      <c r="H20" s="24">
        <f t="shared" si="0"/>
        <v>6000</v>
      </c>
      <c r="I20" s="21">
        <v>2000</v>
      </c>
      <c r="J20" s="22" t="s">
        <v>76</v>
      </c>
    </row>
    <row r="21" spans="1:10" ht="90">
      <c r="A21" s="17" t="s">
        <v>77</v>
      </c>
      <c r="B21" s="24" t="s">
        <v>74</v>
      </c>
      <c r="C21" s="24" t="s">
        <v>78</v>
      </c>
      <c r="D21" s="24" t="s">
        <v>18</v>
      </c>
      <c r="E21" s="24">
        <v>7900</v>
      </c>
      <c r="F21" s="24">
        <v>1200</v>
      </c>
      <c r="G21" s="24">
        <v>700</v>
      </c>
      <c r="H21" s="24">
        <f t="shared" si="0"/>
        <v>6000</v>
      </c>
      <c r="I21" s="21">
        <v>3000</v>
      </c>
      <c r="J21" s="22" t="s">
        <v>23</v>
      </c>
    </row>
    <row r="22" spans="1:10" ht="90">
      <c r="A22" s="17" t="s">
        <v>79</v>
      </c>
      <c r="B22" s="24" t="s">
        <v>74</v>
      </c>
      <c r="C22" s="24" t="s">
        <v>80</v>
      </c>
      <c r="D22" s="24" t="s">
        <v>81</v>
      </c>
      <c r="E22" s="24">
        <v>7800</v>
      </c>
      <c r="F22" s="24">
        <v>0</v>
      </c>
      <c r="G22" s="24">
        <v>1800</v>
      </c>
      <c r="H22" s="24">
        <f t="shared" si="0"/>
        <v>6000</v>
      </c>
      <c r="I22" s="21">
        <v>3200</v>
      </c>
      <c r="J22" s="22" t="s">
        <v>49</v>
      </c>
    </row>
    <row r="23" spans="1:10" ht="117">
      <c r="A23" s="17" t="s">
        <v>82</v>
      </c>
      <c r="B23" s="23" t="s">
        <v>83</v>
      </c>
      <c r="C23" s="23" t="s">
        <v>84</v>
      </c>
      <c r="D23" s="23" t="s">
        <v>18</v>
      </c>
      <c r="E23" s="24">
        <v>3606</v>
      </c>
      <c r="F23" s="24">
        <v>0</v>
      </c>
      <c r="G23" s="24">
        <v>468</v>
      </c>
      <c r="H23" s="24">
        <f t="shared" si="0"/>
        <v>3138</v>
      </c>
      <c r="I23" s="21">
        <v>0</v>
      </c>
      <c r="J23" s="22" t="s">
        <v>85</v>
      </c>
    </row>
    <row r="24" spans="1:10" ht="105">
      <c r="A24" s="17" t="s">
        <v>86</v>
      </c>
      <c r="B24" s="20" t="s">
        <v>87</v>
      </c>
      <c r="C24" s="20" t="s">
        <v>88</v>
      </c>
      <c r="D24" s="20" t="s">
        <v>18</v>
      </c>
      <c r="E24" s="20">
        <v>6670</v>
      </c>
      <c r="F24" s="20">
        <v>300</v>
      </c>
      <c r="G24" s="20">
        <v>450</v>
      </c>
      <c r="H24" s="20">
        <f t="shared" si="0"/>
        <v>5920</v>
      </c>
      <c r="I24" s="21">
        <v>4200</v>
      </c>
      <c r="J24" s="22" t="s">
        <v>89</v>
      </c>
    </row>
    <row r="25" spans="1:10" ht="60">
      <c r="A25" s="17" t="s">
        <v>90</v>
      </c>
      <c r="B25" s="18" t="s">
        <v>87</v>
      </c>
      <c r="C25" s="18" t="s">
        <v>91</v>
      </c>
      <c r="D25" s="18" t="s">
        <v>18</v>
      </c>
      <c r="E25" s="19">
        <v>4750</v>
      </c>
      <c r="F25" s="19">
        <v>150</v>
      </c>
      <c r="G25" s="19">
        <v>600</v>
      </c>
      <c r="H25" s="20">
        <f t="shared" si="0"/>
        <v>4000</v>
      </c>
      <c r="I25" s="21">
        <v>3000</v>
      </c>
      <c r="J25" s="22" t="s">
        <v>92</v>
      </c>
    </row>
    <row r="26" spans="1:10" ht="75">
      <c r="A26" s="17" t="s">
        <v>93</v>
      </c>
      <c r="B26" s="20" t="s">
        <v>87</v>
      </c>
      <c r="C26" s="20" t="s">
        <v>94</v>
      </c>
      <c r="D26" s="20" t="s">
        <v>95</v>
      </c>
      <c r="E26" s="20">
        <v>3280</v>
      </c>
      <c r="F26" s="20">
        <v>1350</v>
      </c>
      <c r="G26" s="20">
        <v>180</v>
      </c>
      <c r="H26" s="20">
        <f t="shared" si="0"/>
        <v>1750</v>
      </c>
      <c r="I26" s="21">
        <v>1700</v>
      </c>
      <c r="J26" s="22" t="s">
        <v>96</v>
      </c>
    </row>
    <row r="27" spans="1:9" s="11" customFormat="1" ht="14.25">
      <c r="A27" s="51" t="s">
        <v>97</v>
      </c>
      <c r="B27" s="51"/>
      <c r="C27" s="51"/>
      <c r="D27" s="51"/>
      <c r="E27" s="25">
        <f>SUM(E5:E26)</f>
        <v>456736.7</v>
      </c>
      <c r="F27" s="25">
        <f>SUM(F5:F26)</f>
        <v>320624.7</v>
      </c>
      <c r="G27" s="25">
        <f>SUM(G5:G26)</f>
        <v>29560</v>
      </c>
      <c r="H27" s="25">
        <f>SUM(H5:H26)</f>
        <v>106552</v>
      </c>
      <c r="I27" s="25">
        <f>SUM(I5:I26)</f>
        <v>40000</v>
      </c>
    </row>
  </sheetData>
  <sheetProtection/>
  <mergeCells count="3">
    <mergeCell ref="F1:J1"/>
    <mergeCell ref="A2:J2"/>
    <mergeCell ref="A27:D27"/>
  </mergeCells>
  <dataValidations count="1">
    <dataValidation type="whole" operator="equal" allowBlank="1" showInputMessage="1" showErrorMessage="1" sqref="H5:I26">
      <formula1>O5</formula1>
    </dataValidation>
  </dataValidations>
  <printOptions horizontalCentered="1"/>
  <pageMargins left="0.5118110236220472" right="0.5118110236220472" top="0.35433070866141736" bottom="0.35433070866141736" header="0.1968503937007874" footer="0.1968503937007874"/>
  <pageSetup horizontalDpi="600" verticalDpi="600" orientation="landscape" paperSize="9" r:id="rId1"/>
  <headerFooter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F1" sqref="F1:J1"/>
    </sheetView>
  </sheetViews>
  <sheetFormatPr defaultColWidth="9.140625" defaultRowHeight="15"/>
  <cols>
    <col min="1" max="1" width="5.140625" style="26" customWidth="1"/>
    <col min="2" max="2" width="6.28125" style="26" customWidth="1"/>
    <col min="3" max="3" width="20.57421875" style="27" customWidth="1"/>
    <col min="4" max="4" width="24.00390625" style="26" customWidth="1"/>
    <col min="5" max="5" width="10.8515625" style="26" customWidth="1"/>
    <col min="6" max="6" width="12.7109375" style="26" customWidth="1"/>
    <col min="7" max="7" width="13.00390625" style="35" customWidth="1"/>
    <col min="8" max="8" width="12.140625" style="35" customWidth="1"/>
    <col min="9" max="9" width="11.8515625" style="35" customWidth="1"/>
    <col min="10" max="10" width="12.00390625" style="26" customWidth="1"/>
    <col min="11" max="16384" width="9.140625" style="26" customWidth="1"/>
  </cols>
  <sheetData>
    <row r="1" spans="6:10" ht="47.25" customHeight="1">
      <c r="F1" s="46" t="s">
        <v>199</v>
      </c>
      <c r="G1" s="47"/>
      <c r="H1" s="47"/>
      <c r="I1" s="47"/>
      <c r="J1" s="47"/>
    </row>
    <row r="2" spans="1:10" ht="38.25" customHeight="1">
      <c r="A2" s="52" t="s">
        <v>98</v>
      </c>
      <c r="B2" s="52"/>
      <c r="C2" s="50"/>
      <c r="D2" s="50"/>
      <c r="E2" s="50"/>
      <c r="F2" s="50"/>
      <c r="G2" s="50"/>
      <c r="H2" s="50"/>
      <c r="I2" s="50"/>
      <c r="J2" s="50"/>
    </row>
    <row r="3" spans="3:9" s="28" customFormat="1" ht="27.75" customHeight="1">
      <c r="C3" s="29"/>
      <c r="G3" s="30"/>
      <c r="H3" s="30"/>
      <c r="I3" s="30"/>
    </row>
    <row r="4" spans="1:10" ht="89.25">
      <c r="A4" s="12" t="s">
        <v>1</v>
      </c>
      <c r="B4" s="12" t="s">
        <v>99</v>
      </c>
      <c r="C4" s="13" t="s">
        <v>2</v>
      </c>
      <c r="D4" s="13" t="s">
        <v>3</v>
      </c>
      <c r="E4" s="13" t="s">
        <v>4</v>
      </c>
      <c r="F4" s="14" t="s">
        <v>5</v>
      </c>
      <c r="G4" s="14" t="s">
        <v>6</v>
      </c>
      <c r="H4" s="14" t="s">
        <v>7</v>
      </c>
      <c r="I4" s="14" t="s">
        <v>8</v>
      </c>
      <c r="J4" s="31" t="s">
        <v>9</v>
      </c>
    </row>
    <row r="5" spans="1:10" ht="60">
      <c r="A5" s="17" t="s">
        <v>10</v>
      </c>
      <c r="B5" s="17" t="s">
        <v>10</v>
      </c>
      <c r="C5" s="18" t="s">
        <v>11</v>
      </c>
      <c r="D5" s="18" t="s">
        <v>12</v>
      </c>
      <c r="E5" s="18" t="s">
        <v>13</v>
      </c>
      <c r="F5" s="19">
        <v>5695</v>
      </c>
      <c r="G5" s="19">
        <v>2075</v>
      </c>
      <c r="H5" s="19">
        <v>0</v>
      </c>
      <c r="I5" s="20">
        <f>(F5-G5-H5)</f>
        <v>3620</v>
      </c>
      <c r="J5" s="18" t="s">
        <v>185</v>
      </c>
    </row>
    <row r="6" spans="3:9" ht="12.75">
      <c r="C6" s="32"/>
      <c r="D6" s="33"/>
      <c r="E6" s="33"/>
      <c r="F6" s="33"/>
      <c r="G6" s="34"/>
      <c r="H6" s="34"/>
      <c r="I6" s="34"/>
    </row>
    <row r="7" spans="3:9" ht="12.75">
      <c r="C7" s="32"/>
      <c r="D7" s="33"/>
      <c r="E7" s="33"/>
      <c r="F7" s="33"/>
      <c r="G7" s="34"/>
      <c r="H7" s="34"/>
      <c r="I7" s="34"/>
    </row>
    <row r="8" spans="3:9" ht="12.75">
      <c r="C8" s="32"/>
      <c r="D8" s="33"/>
      <c r="E8" s="33"/>
      <c r="F8" s="33"/>
      <c r="G8" s="34"/>
      <c r="H8" s="34"/>
      <c r="I8" s="34"/>
    </row>
    <row r="9" spans="3:9" ht="12.75">
      <c r="C9" s="32"/>
      <c r="D9" s="33"/>
      <c r="E9" s="33"/>
      <c r="F9" s="33"/>
      <c r="G9" s="34"/>
      <c r="H9" s="34"/>
      <c r="I9" s="34"/>
    </row>
    <row r="10" spans="3:9" ht="12.75">
      <c r="C10" s="32"/>
      <c r="D10" s="33"/>
      <c r="E10" s="33"/>
      <c r="F10" s="33"/>
      <c r="G10" s="34"/>
      <c r="H10" s="34"/>
      <c r="I10" s="34"/>
    </row>
    <row r="11" spans="3:9" ht="12.75">
      <c r="C11" s="32"/>
      <c r="D11" s="33"/>
      <c r="E11" s="33"/>
      <c r="F11" s="33"/>
      <c r="G11" s="34"/>
      <c r="H11" s="34"/>
      <c r="I11" s="34"/>
    </row>
    <row r="12" spans="3:9" ht="12.75">
      <c r="C12" s="32"/>
      <c r="D12" s="33"/>
      <c r="E12" s="33"/>
      <c r="F12" s="33"/>
      <c r="G12" s="34"/>
      <c r="H12" s="34"/>
      <c r="I12" s="34"/>
    </row>
    <row r="13" spans="3:9" ht="12.75">
      <c r="C13" s="32"/>
      <c r="D13" s="33"/>
      <c r="E13" s="33"/>
      <c r="F13" s="33"/>
      <c r="G13" s="34"/>
      <c r="H13" s="34"/>
      <c r="I13" s="34"/>
    </row>
  </sheetData>
  <sheetProtection/>
  <mergeCells count="2">
    <mergeCell ref="A2:J2"/>
    <mergeCell ref="F1:J1"/>
  </mergeCells>
  <dataValidations count="1">
    <dataValidation type="whole" operator="equal" allowBlank="1" showInputMessage="1" showErrorMessage="1" sqref="I5">
      <formula1>N5</formula1>
    </dataValidation>
  </dataValidations>
  <printOptions horizontalCentered="1"/>
  <pageMargins left="0.5118110236220472" right="0.5118110236220472" top="0.35433070866141736" bottom="0.35433070866141736" header="0.1968503937007874" footer="0.1968503937007874"/>
  <pageSetup horizontalDpi="600" verticalDpi="600" orientation="landscape" paperSize="9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bjurkiewicz</dc:creator>
  <cp:keywords/>
  <dc:description/>
  <cp:lastModifiedBy>aolszar</cp:lastModifiedBy>
  <cp:lastPrinted>2016-01-08T14:39:14Z</cp:lastPrinted>
  <dcterms:created xsi:type="dcterms:W3CDTF">2016-01-05T13:55:58Z</dcterms:created>
  <dcterms:modified xsi:type="dcterms:W3CDTF">2016-01-18T13:11:26Z</dcterms:modified>
  <cp:category/>
  <cp:version/>
  <cp:contentType/>
  <cp:contentStatus/>
</cp:coreProperties>
</file>