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8" sheetId="1" r:id="rId1"/>
  </sheets>
  <definedNames>
    <definedName name="_xlnm.Print_Area" localSheetId="0">'8'!$A$1:$K$31</definedName>
    <definedName name="_xlnm.Print_Titles" localSheetId="0">'8'!$5:$8</definedName>
  </definedNames>
  <calcPr fullCalcOnLoad="1"/>
</workbook>
</file>

<file path=xl/sharedStrings.xml><?xml version="1.0" encoding="utf-8"?>
<sst xmlns="http://schemas.openxmlformats.org/spreadsheetml/2006/main" count="39" uniqueCount="39">
  <si>
    <t>Dział</t>
  </si>
  <si>
    <t>Rozdział</t>
  </si>
  <si>
    <t>z tego:</t>
  </si>
  <si>
    <t>Wydatki
bieżące</t>
  </si>
  <si>
    <t>w tym:</t>
  </si>
  <si>
    <t>Wydatki
majątkowe</t>
  </si>
  <si>
    <t>dotacje</t>
  </si>
  <si>
    <t>Ogółem</t>
  </si>
  <si>
    <t xml:space="preserve">§ </t>
  </si>
  <si>
    <t>Treść</t>
  </si>
  <si>
    <t xml:space="preserve">dotacje celowe otrzymane od samorządu województwa na zadania bieżące </t>
  </si>
  <si>
    <t>Transport i łączność</t>
  </si>
  <si>
    <t>Drogi publiczne wojewódzkie</t>
  </si>
  <si>
    <t>Drogi publiczne powiatowe</t>
  </si>
  <si>
    <t>Wydatki
ogółem
(7+11)</t>
  </si>
  <si>
    <t>Pomoc społeczna</t>
  </si>
  <si>
    <t>Placówki opiekuńczo - wychowawcze</t>
  </si>
  <si>
    <t>Rodziny zastępcze</t>
  </si>
  <si>
    <t xml:space="preserve">dotacje celowe otrzymane z powiatów na zadania bieżące </t>
  </si>
  <si>
    <t>dotacje celowe otrzymane z powiatów na zadania bieżące (SOS "Wioski Dziecięce" w Ustroniu)</t>
  </si>
  <si>
    <t>dotacje celowe otrzymane z powiatów na zadania bieżące (placówki opiekuńczo - wychowawcze)</t>
  </si>
  <si>
    <t>wynagrodzenia i składki od nich naliczane</t>
  </si>
  <si>
    <t>Dochody i wydatki związane z realizacją zadań wykonywanych na podstawie umów (porozumień)                                                                               między jednostkami samorządu terytorialnego w 2011 r.</t>
  </si>
  <si>
    <t>Oświata i wychowanie</t>
  </si>
  <si>
    <t>Licea ogólnokształcące</t>
  </si>
  <si>
    <t>wpływy z tytułu pomocy finansowej na zadanie inwestycyjne z gminy Strumień- PT ul. Długiej w Zabłociu</t>
  </si>
  <si>
    <t>wpływy z tytułu pomocy finansowej na zadanie inwestycyjne z gminy Wisła- PT ul. Czarne w Wiśłe</t>
  </si>
  <si>
    <t>wpływy z tytułu pomocy finansowej na zadanie inwestycyjne z gminy Cieszyn- ul. Bielska w C-nie i Krasnej</t>
  </si>
  <si>
    <t>wydatki związane z realizacją zadań statutowych jednostek budżetowych</t>
  </si>
  <si>
    <t>wpływy z tytułu pomocy finansowej na zadanie inwestycyjne z gminy Cieszyn- PT budynku LO im. M.Kopernika</t>
  </si>
  <si>
    <t>Dotacje (Dochody)
ogółem</t>
  </si>
  <si>
    <t>wpływy z tytułu pomocy finansowej na zadanie inwestycyjne z gminy Cieszyn - ul. Ładna - Boczna</t>
  </si>
  <si>
    <t>wpływy z tytułu pomocy finansowej na zadania inwestycyjne z gminy Cieszyn- 3xPT</t>
  </si>
  <si>
    <t>wpływy z tytułu pomocy finansowej na zadanie inwestycyjne ( z 2010 r.) z gminy Brennej- przebudowa drogi powiatowej w Brennej</t>
  </si>
  <si>
    <t>6300/9</t>
  </si>
  <si>
    <t>wpływy z tytułu pomocy finansowej na zadanie inwestycyjne ( z 2010 r.)z gminy Ustroń - ul. Dominikańska</t>
  </si>
  <si>
    <t>wpływy z tytułu pomocy finansowej na zadanie inwestycjne ( z 2010 r.) z gminy Istebna - przebudowa drogi powiatowej w Istebnej</t>
  </si>
  <si>
    <t xml:space="preserve">Załącznik nr 5 </t>
  </si>
  <si>
    <t xml:space="preserve">wpływy z tytułu pomocy finansowej na zadanie inwestycyjne ( z 2010 r.) z gminy Cieszyn - ul. Frysztacka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</si>
</sst>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41" fontId="8" fillId="0" borderId="9" xfId="0" applyNumberFormat="1" applyFont="1" applyBorder="1" applyAlignment="1">
      <alignment horizontal="justify" vertical="center"/>
    </xf>
    <xf numFmtId="3" fontId="10" fillId="0" borderId="3" xfId="0" applyNumberFormat="1" applyFont="1" applyBorder="1" applyAlignment="1">
      <alignment vertical="center"/>
    </xf>
    <xf numFmtId="41" fontId="10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8" fillId="0" borderId="7" xfId="0" applyNumberFormat="1" applyFont="1" applyBorder="1" applyAlignment="1" quotePrefix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5"/>
  <sheetViews>
    <sheetView tabSelected="1" view="pageBreakPreview" zoomScale="110" zoomScaleNormal="110" zoomScaleSheetLayoutView="110" workbookViewId="0" topLeftCell="A1">
      <pane ySplit="8" topLeftCell="BM12" activePane="bottomLeft" state="frozen"/>
      <selection pane="topLeft" activeCell="A1" sqref="A1"/>
      <selection pane="bottomLeft" activeCell="H17" sqref="H17"/>
    </sheetView>
  </sheetViews>
  <sheetFormatPr defaultColWidth="9.00390625" defaultRowHeight="12.75"/>
  <cols>
    <col min="1" max="1" width="6.875" style="1" customWidth="1"/>
    <col min="2" max="2" width="9.625" style="1" customWidth="1"/>
    <col min="3" max="3" width="6.75390625" style="1" customWidth="1"/>
    <col min="4" max="4" width="39.375" style="1" customWidth="1"/>
    <col min="5" max="5" width="11.25390625" style="1" customWidth="1"/>
    <col min="6" max="6" width="12.625" style="1" customWidth="1"/>
    <col min="7" max="7" width="10.625" style="1" customWidth="1"/>
    <col min="8" max="8" width="15.00390625" style="1" customWidth="1"/>
    <col min="9" max="9" width="11.125" style="0" customWidth="1"/>
    <col min="10" max="10" width="12.375" style="0" customWidth="1"/>
    <col min="11" max="11" width="12.25390625" style="0" customWidth="1"/>
    <col min="81" max="16384" width="9.125" style="1" customWidth="1"/>
  </cols>
  <sheetData>
    <row r="1" spans="7:11" ht="15">
      <c r="G1" s="51" t="s">
        <v>37</v>
      </c>
      <c r="H1" s="51"/>
      <c r="I1" s="51"/>
      <c r="J1" s="51"/>
      <c r="K1" s="51"/>
    </row>
    <row r="2" spans="10:11" ht="12.75" customHeight="1">
      <c r="J2" s="10"/>
      <c r="K2" s="10"/>
    </row>
    <row r="3" spans="1:11" ht="37.5" customHeight="1">
      <c r="A3" s="55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4.2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80" ht="12.75" customHeight="1">
      <c r="A5" s="56" t="s">
        <v>0</v>
      </c>
      <c r="B5" s="57" t="s">
        <v>1</v>
      </c>
      <c r="C5" s="48" t="s">
        <v>8</v>
      </c>
      <c r="D5" s="48" t="s">
        <v>9</v>
      </c>
      <c r="E5" s="47" t="s">
        <v>30</v>
      </c>
      <c r="F5" s="47" t="s">
        <v>14</v>
      </c>
      <c r="G5" s="47" t="s">
        <v>2</v>
      </c>
      <c r="H5" s="47"/>
      <c r="I5" s="47"/>
      <c r="J5" s="47"/>
      <c r="K5" s="47"/>
      <c r="BY5" s="1"/>
      <c r="BZ5" s="1"/>
      <c r="CA5" s="1"/>
      <c r="CB5" s="1"/>
    </row>
    <row r="6" spans="1:80" ht="12.75" customHeight="1">
      <c r="A6" s="56"/>
      <c r="B6" s="58"/>
      <c r="C6" s="49"/>
      <c r="D6" s="49"/>
      <c r="E6" s="56"/>
      <c r="F6" s="47"/>
      <c r="G6" s="47" t="s">
        <v>3</v>
      </c>
      <c r="H6" s="47" t="s">
        <v>4</v>
      </c>
      <c r="I6" s="47"/>
      <c r="J6" s="47"/>
      <c r="K6" s="47" t="s">
        <v>5</v>
      </c>
      <c r="BY6" s="1"/>
      <c r="BZ6" s="1"/>
      <c r="CA6" s="1"/>
      <c r="CB6" s="1"/>
    </row>
    <row r="7" spans="1:80" ht="104.25" customHeight="1">
      <c r="A7" s="56"/>
      <c r="B7" s="59"/>
      <c r="C7" s="50"/>
      <c r="D7" s="50"/>
      <c r="E7" s="56"/>
      <c r="F7" s="47"/>
      <c r="G7" s="47"/>
      <c r="H7" s="5" t="s">
        <v>21</v>
      </c>
      <c r="I7" s="5" t="s">
        <v>6</v>
      </c>
      <c r="J7" s="21" t="s">
        <v>28</v>
      </c>
      <c r="K7" s="47"/>
      <c r="BY7" s="1"/>
      <c r="BZ7" s="1"/>
      <c r="CA7" s="1"/>
      <c r="CB7" s="1"/>
    </row>
    <row r="8" spans="1:80" ht="9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BY8" s="1"/>
      <c r="BZ8" s="1"/>
      <c r="CA8" s="1"/>
      <c r="CB8" s="1"/>
    </row>
    <row r="9" spans="1:80" ht="24" customHeight="1">
      <c r="A9" s="11">
        <v>600</v>
      </c>
      <c r="B9" s="12"/>
      <c r="C9" s="13"/>
      <c r="D9" s="14" t="s">
        <v>11</v>
      </c>
      <c r="E9" s="15">
        <f>E10+E12</f>
        <v>7766972</v>
      </c>
      <c r="F9" s="15">
        <f>F10+F12</f>
        <v>6880711</v>
      </c>
      <c r="G9" s="15">
        <f>G10+G12</f>
        <v>3509731</v>
      </c>
      <c r="H9" s="15">
        <f>H10+H12</f>
        <v>242279</v>
      </c>
      <c r="I9" s="15"/>
      <c r="J9" s="15">
        <f>J10+J12</f>
        <v>3267452</v>
      </c>
      <c r="K9" s="15">
        <f>K10+K12</f>
        <v>3370980</v>
      </c>
      <c r="BY9" s="1"/>
      <c r="BZ9" s="1"/>
      <c r="CA9" s="1"/>
      <c r="CB9" s="1"/>
    </row>
    <row r="10" spans="1:80" ht="21" customHeight="1">
      <c r="A10" s="6"/>
      <c r="B10" s="17">
        <v>60013</v>
      </c>
      <c r="C10" s="18"/>
      <c r="D10" s="19" t="s">
        <v>12</v>
      </c>
      <c r="E10" s="20">
        <f>E11</f>
        <v>3509731</v>
      </c>
      <c r="F10" s="20">
        <f>F11</f>
        <v>3509731</v>
      </c>
      <c r="G10" s="20">
        <f>G11</f>
        <v>3509731</v>
      </c>
      <c r="H10" s="20">
        <f>H11</f>
        <v>242279</v>
      </c>
      <c r="I10" s="20"/>
      <c r="J10" s="20">
        <f>J11</f>
        <v>3267452</v>
      </c>
      <c r="K10" s="20"/>
      <c r="BY10" s="1"/>
      <c r="BZ10" s="1"/>
      <c r="CA10" s="1"/>
      <c r="CB10" s="1"/>
    </row>
    <row r="11" spans="1:80" ht="31.5" customHeight="1">
      <c r="A11" s="6"/>
      <c r="B11" s="7"/>
      <c r="C11" s="7">
        <v>2330</v>
      </c>
      <c r="D11" s="8" t="s">
        <v>10</v>
      </c>
      <c r="E11" s="9">
        <f>F11</f>
        <v>3509731</v>
      </c>
      <c r="F11" s="9">
        <f>G11+K11</f>
        <v>3509731</v>
      </c>
      <c r="G11" s="9">
        <f>SUM(H11:J11)</f>
        <v>3509731</v>
      </c>
      <c r="H11" s="9">
        <v>242279</v>
      </c>
      <c r="I11" s="9"/>
      <c r="J11" s="9">
        <v>3267452</v>
      </c>
      <c r="K11" s="9"/>
      <c r="BY11" s="1"/>
      <c r="BZ11" s="1"/>
      <c r="CA11" s="1"/>
      <c r="CB11" s="1"/>
    </row>
    <row r="12" spans="1:80" ht="20.25" customHeight="1">
      <c r="A12" s="6"/>
      <c r="B12" s="17">
        <v>60014</v>
      </c>
      <c r="C12" s="17"/>
      <c r="D12" s="18" t="s">
        <v>13</v>
      </c>
      <c r="E12" s="23">
        <f>SUM(E13:E21)</f>
        <v>4257241</v>
      </c>
      <c r="F12" s="20">
        <f>SUM(F13:F21)</f>
        <v>3370980</v>
      </c>
      <c r="G12" s="24">
        <f>G21</f>
        <v>0</v>
      </c>
      <c r="H12" s="20"/>
      <c r="I12" s="20"/>
      <c r="J12" s="24">
        <f>J21</f>
        <v>0</v>
      </c>
      <c r="K12" s="20">
        <f>SUM(K13:K21)</f>
        <v>3370980</v>
      </c>
      <c r="BY12" s="1"/>
      <c r="BZ12" s="1"/>
      <c r="CA12" s="1"/>
      <c r="CB12" s="1"/>
    </row>
    <row r="13" spans="1:80" ht="42.75" customHeight="1">
      <c r="A13" s="6"/>
      <c r="B13" s="6"/>
      <c r="C13" s="25">
        <v>6300</v>
      </c>
      <c r="D13" s="26" t="s">
        <v>25</v>
      </c>
      <c r="E13" s="9">
        <f aca="true" t="shared" si="0" ref="E13:E24">F13</f>
        <v>100000</v>
      </c>
      <c r="F13" s="27">
        <f aca="true" t="shared" si="1" ref="F13:F20">SUM(G13:K13)</f>
        <v>100000</v>
      </c>
      <c r="G13" s="27"/>
      <c r="H13" s="27"/>
      <c r="I13" s="27"/>
      <c r="J13" s="27"/>
      <c r="K13" s="27">
        <v>100000</v>
      </c>
      <c r="BY13" s="1"/>
      <c r="BZ13" s="1"/>
      <c r="CA13" s="1"/>
      <c r="CB13" s="1"/>
    </row>
    <row r="14" spans="1:80" ht="39.75" customHeight="1">
      <c r="A14" s="6"/>
      <c r="B14" s="6"/>
      <c r="C14" s="28">
        <v>6300</v>
      </c>
      <c r="D14" s="26" t="s">
        <v>26</v>
      </c>
      <c r="E14" s="9">
        <f t="shared" si="0"/>
        <v>100000</v>
      </c>
      <c r="F14" s="27">
        <f t="shared" si="1"/>
        <v>100000</v>
      </c>
      <c r="G14" s="29"/>
      <c r="H14" s="29"/>
      <c r="I14" s="29"/>
      <c r="J14" s="29"/>
      <c r="K14" s="29">
        <v>100000</v>
      </c>
      <c r="BY14" s="1"/>
      <c r="BZ14" s="1"/>
      <c r="CA14" s="1"/>
      <c r="CB14" s="1"/>
    </row>
    <row r="15" spans="1:80" ht="43.5" customHeight="1">
      <c r="A15" s="6"/>
      <c r="B15" s="6"/>
      <c r="C15" s="25">
        <v>6300</v>
      </c>
      <c r="D15" s="26" t="s">
        <v>32</v>
      </c>
      <c r="E15" s="9">
        <f t="shared" si="0"/>
        <v>250000</v>
      </c>
      <c r="F15" s="27">
        <f t="shared" si="1"/>
        <v>250000</v>
      </c>
      <c r="G15" s="27"/>
      <c r="H15" s="27"/>
      <c r="I15" s="27"/>
      <c r="J15" s="27"/>
      <c r="K15" s="27">
        <f>3100000-2850000</f>
        <v>250000</v>
      </c>
      <c r="BY15" s="1"/>
      <c r="BZ15" s="1"/>
      <c r="CA15" s="1"/>
      <c r="CB15" s="1"/>
    </row>
    <row r="16" spans="1:80" ht="45" customHeight="1">
      <c r="A16" s="6"/>
      <c r="B16" s="6"/>
      <c r="C16" s="46" t="s">
        <v>34</v>
      </c>
      <c r="D16" s="26" t="s">
        <v>27</v>
      </c>
      <c r="E16" s="9">
        <f t="shared" si="0"/>
        <v>2894543</v>
      </c>
      <c r="F16" s="29">
        <f t="shared" si="1"/>
        <v>2894543</v>
      </c>
      <c r="G16" s="29"/>
      <c r="H16" s="29"/>
      <c r="I16" s="29"/>
      <c r="J16" s="29"/>
      <c r="K16" s="29">
        <f>985100+1909443</f>
        <v>2894543</v>
      </c>
      <c r="BY16" s="1"/>
      <c r="BZ16" s="1"/>
      <c r="CA16" s="1"/>
      <c r="CB16" s="1"/>
    </row>
    <row r="17" spans="1:80" ht="45">
      <c r="A17" s="6"/>
      <c r="B17" s="6"/>
      <c r="C17" s="7">
        <v>6309</v>
      </c>
      <c r="D17" s="8" t="s">
        <v>31</v>
      </c>
      <c r="E17" s="9">
        <f t="shared" si="0"/>
        <v>26437</v>
      </c>
      <c r="F17" s="29">
        <f t="shared" si="1"/>
        <v>26437</v>
      </c>
      <c r="G17" s="9"/>
      <c r="H17" s="9"/>
      <c r="I17" s="9"/>
      <c r="J17" s="9"/>
      <c r="K17" s="9">
        <v>26437</v>
      </c>
      <c r="BY17" s="1"/>
      <c r="BZ17" s="1"/>
      <c r="CA17" s="1"/>
      <c r="CB17" s="1"/>
    </row>
    <row r="18" spans="1:80" ht="45">
      <c r="A18" s="34"/>
      <c r="B18" s="34"/>
      <c r="C18" s="34">
        <v>6300</v>
      </c>
      <c r="D18" s="35" t="s">
        <v>38</v>
      </c>
      <c r="E18" s="36">
        <v>58406</v>
      </c>
      <c r="F18" s="43">
        <f t="shared" si="1"/>
        <v>0</v>
      </c>
      <c r="G18" s="36"/>
      <c r="H18" s="36"/>
      <c r="I18" s="36"/>
      <c r="J18" s="36"/>
      <c r="K18" s="36">
        <v>0</v>
      </c>
      <c r="BY18" s="1"/>
      <c r="BZ18" s="1"/>
      <c r="CA18" s="1"/>
      <c r="CB18" s="1"/>
    </row>
    <row r="19" spans="1:80" ht="45">
      <c r="A19" s="60"/>
      <c r="B19" s="60"/>
      <c r="C19" s="61">
        <v>6309</v>
      </c>
      <c r="D19" s="62" t="s">
        <v>35</v>
      </c>
      <c r="E19" s="63">
        <v>271242</v>
      </c>
      <c r="F19" s="63">
        <f t="shared" si="1"/>
        <v>0</v>
      </c>
      <c r="G19" s="63"/>
      <c r="H19" s="63"/>
      <c r="I19" s="63"/>
      <c r="J19" s="63"/>
      <c r="K19" s="63">
        <v>0</v>
      </c>
      <c r="BY19" s="1"/>
      <c r="BZ19" s="1"/>
      <c r="CA19" s="1"/>
      <c r="CB19" s="1"/>
    </row>
    <row r="20" spans="1:80" ht="60">
      <c r="A20" s="6"/>
      <c r="B20" s="6"/>
      <c r="C20" s="7">
        <v>6309</v>
      </c>
      <c r="D20" s="8" t="s">
        <v>36</v>
      </c>
      <c r="E20" s="9">
        <v>56613</v>
      </c>
      <c r="F20" s="29">
        <f t="shared" si="1"/>
        <v>0</v>
      </c>
      <c r="G20" s="9"/>
      <c r="H20" s="9"/>
      <c r="I20" s="9"/>
      <c r="J20" s="9"/>
      <c r="K20" s="9">
        <v>0</v>
      </c>
      <c r="BY20" s="1"/>
      <c r="BZ20" s="1"/>
      <c r="CA20" s="1"/>
      <c r="CB20" s="1"/>
    </row>
    <row r="21" spans="1:80" ht="42" customHeight="1">
      <c r="A21" s="6"/>
      <c r="B21" s="6"/>
      <c r="C21" s="25">
        <v>6309</v>
      </c>
      <c r="D21" s="26" t="s">
        <v>33</v>
      </c>
      <c r="E21" s="43">
        <v>500000</v>
      </c>
      <c r="F21" s="43">
        <f>SUM(G21+K21)</f>
        <v>0</v>
      </c>
      <c r="G21" s="22">
        <v>0</v>
      </c>
      <c r="H21" s="27"/>
      <c r="I21" s="27"/>
      <c r="J21" s="27"/>
      <c r="K21" s="27">
        <v>0</v>
      </c>
      <c r="BY21" s="1"/>
      <c r="BZ21" s="1"/>
      <c r="CA21" s="1"/>
      <c r="CB21" s="1"/>
    </row>
    <row r="22" spans="1:80" ht="22.5" customHeight="1">
      <c r="A22" s="11">
        <v>801</v>
      </c>
      <c r="B22" s="11"/>
      <c r="C22" s="11"/>
      <c r="D22" s="30" t="s">
        <v>23</v>
      </c>
      <c r="E22" s="31">
        <f t="shared" si="0"/>
        <v>60000</v>
      </c>
      <c r="F22" s="32">
        <f>F23</f>
        <v>60000</v>
      </c>
      <c r="G22" s="32"/>
      <c r="H22" s="32"/>
      <c r="I22" s="32"/>
      <c r="J22" s="32"/>
      <c r="K22" s="32">
        <f>K23</f>
        <v>60000</v>
      </c>
      <c r="BY22" s="1"/>
      <c r="BZ22" s="1"/>
      <c r="CA22" s="1"/>
      <c r="CB22" s="1"/>
    </row>
    <row r="23" spans="1:80" ht="18" customHeight="1">
      <c r="A23" s="6"/>
      <c r="B23" s="17">
        <v>80120</v>
      </c>
      <c r="C23" s="17"/>
      <c r="D23" s="33" t="s">
        <v>24</v>
      </c>
      <c r="E23" s="23">
        <f t="shared" si="0"/>
        <v>60000</v>
      </c>
      <c r="F23" s="20">
        <f>F24</f>
        <v>60000</v>
      </c>
      <c r="G23" s="20"/>
      <c r="H23" s="20"/>
      <c r="I23" s="20"/>
      <c r="J23" s="20"/>
      <c r="K23" s="20">
        <f>K24</f>
        <v>60000</v>
      </c>
      <c r="BY23" s="1"/>
      <c r="BZ23" s="1"/>
      <c r="CA23" s="1"/>
      <c r="CB23" s="1"/>
    </row>
    <row r="24" spans="1:80" ht="43.5" customHeight="1">
      <c r="A24" s="34"/>
      <c r="B24" s="34"/>
      <c r="C24" s="34">
        <v>6300</v>
      </c>
      <c r="D24" s="35" t="s">
        <v>29</v>
      </c>
      <c r="E24" s="43">
        <f t="shared" si="0"/>
        <v>60000</v>
      </c>
      <c r="F24" s="36">
        <f>G24+K24</f>
        <v>60000</v>
      </c>
      <c r="G24" s="36"/>
      <c r="H24" s="36"/>
      <c r="I24" s="36"/>
      <c r="J24" s="36"/>
      <c r="K24" s="36">
        <v>60000</v>
      </c>
      <c r="BY24" s="1"/>
      <c r="BZ24" s="1"/>
      <c r="CA24" s="1"/>
      <c r="CB24" s="1"/>
    </row>
    <row r="25" spans="1:80" ht="18.75" customHeight="1">
      <c r="A25" s="11">
        <v>852</v>
      </c>
      <c r="B25" s="11"/>
      <c r="C25" s="11"/>
      <c r="D25" s="30" t="s">
        <v>15</v>
      </c>
      <c r="E25" s="31">
        <f>E26+E29</f>
        <v>901000</v>
      </c>
      <c r="F25" s="32">
        <f>F26+F29</f>
        <v>612206</v>
      </c>
      <c r="G25" s="32">
        <f>G26+G29</f>
        <v>612206</v>
      </c>
      <c r="H25" s="32"/>
      <c r="I25" s="32">
        <f>I26+I29</f>
        <v>612206</v>
      </c>
      <c r="J25" s="32">
        <f>J26+J29</f>
        <v>0</v>
      </c>
      <c r="K25" s="32"/>
      <c r="BY25" s="1"/>
      <c r="BZ25" s="1"/>
      <c r="CA25" s="1"/>
      <c r="CB25" s="1"/>
    </row>
    <row r="26" spans="1:80" ht="18" customHeight="1">
      <c r="A26" s="25"/>
      <c r="B26" s="17">
        <v>85201</v>
      </c>
      <c r="C26" s="17"/>
      <c r="D26" s="33" t="s">
        <v>16</v>
      </c>
      <c r="E26" s="23">
        <f>E27+E28</f>
        <v>425000</v>
      </c>
      <c r="F26" s="20">
        <f>SUM(F27:F28)</f>
        <v>367206</v>
      </c>
      <c r="G26" s="20">
        <f>SUM(G27:G28)</f>
        <v>367206</v>
      </c>
      <c r="H26" s="20"/>
      <c r="I26" s="20">
        <f>SUM(I27:I28)</f>
        <v>367206</v>
      </c>
      <c r="J26" s="20">
        <f>SUM(J27:J28)</f>
        <v>0</v>
      </c>
      <c r="K26" s="20"/>
      <c r="BY26" s="1"/>
      <c r="BZ26" s="1"/>
      <c r="CA26" s="1"/>
      <c r="CB26" s="1"/>
    </row>
    <row r="27" spans="1:80" ht="45.75" customHeight="1">
      <c r="A27" s="6"/>
      <c r="B27" s="25"/>
      <c r="C27" s="28">
        <v>2320</v>
      </c>
      <c r="D27" s="26" t="s">
        <v>20</v>
      </c>
      <c r="E27" s="9">
        <v>325000</v>
      </c>
      <c r="F27" s="29">
        <f>G27+K27</f>
        <v>25000</v>
      </c>
      <c r="G27" s="29">
        <f>SUM(H27:J27)</f>
        <v>25000</v>
      </c>
      <c r="H27" s="29"/>
      <c r="I27" s="29">
        <v>25000</v>
      </c>
      <c r="J27" s="29"/>
      <c r="K27" s="29"/>
      <c r="BY27" s="1"/>
      <c r="BZ27" s="1"/>
      <c r="CA27" s="1"/>
      <c r="CB27" s="1"/>
    </row>
    <row r="28" spans="1:80" ht="42.75" customHeight="1">
      <c r="A28" s="6"/>
      <c r="B28" s="7"/>
      <c r="C28" s="28">
        <v>2320</v>
      </c>
      <c r="D28" s="26" t="s">
        <v>19</v>
      </c>
      <c r="E28" s="9">
        <v>100000</v>
      </c>
      <c r="F28" s="29">
        <f>G28+K28</f>
        <v>342206</v>
      </c>
      <c r="G28" s="29">
        <f>SUM(H28:J28)</f>
        <v>342206</v>
      </c>
      <c r="H28" s="29"/>
      <c r="I28" s="29">
        <v>342206</v>
      </c>
      <c r="J28" s="29"/>
      <c r="K28" s="29"/>
      <c r="BY28" s="1"/>
      <c r="BZ28" s="1"/>
      <c r="CA28" s="1"/>
      <c r="CB28" s="1"/>
    </row>
    <row r="29" spans="1:80" ht="18.75" customHeight="1">
      <c r="A29" s="6"/>
      <c r="B29" s="37">
        <v>85204</v>
      </c>
      <c r="C29" s="38"/>
      <c r="D29" s="39" t="s">
        <v>17</v>
      </c>
      <c r="E29" s="23">
        <f>E30</f>
        <v>476000</v>
      </c>
      <c r="F29" s="23">
        <f>G29+K29</f>
        <v>245000</v>
      </c>
      <c r="G29" s="23">
        <f>SUM(H29:J29)</f>
        <v>245000</v>
      </c>
      <c r="H29" s="23"/>
      <c r="I29" s="23">
        <f>I30</f>
        <v>245000</v>
      </c>
      <c r="J29" s="23">
        <f>J30</f>
        <v>0</v>
      </c>
      <c r="K29" s="23"/>
      <c r="BY29" s="1"/>
      <c r="BZ29" s="1"/>
      <c r="CA29" s="1"/>
      <c r="CB29" s="1"/>
    </row>
    <row r="30" spans="1:80" ht="33" customHeight="1">
      <c r="A30" s="34"/>
      <c r="B30" s="40"/>
      <c r="C30" s="41">
        <v>2320</v>
      </c>
      <c r="D30" s="42" t="s">
        <v>18</v>
      </c>
      <c r="E30" s="9">
        <v>476000</v>
      </c>
      <c r="F30" s="43">
        <f>G30+K30</f>
        <v>245000</v>
      </c>
      <c r="G30" s="43">
        <f>SUM(H30:J30)</f>
        <v>245000</v>
      </c>
      <c r="H30" s="43"/>
      <c r="I30" s="43">
        <v>245000</v>
      </c>
      <c r="J30" s="43"/>
      <c r="K30" s="43"/>
      <c r="BY30" s="1"/>
      <c r="BZ30" s="1"/>
      <c r="CA30" s="1"/>
      <c r="CB30" s="1"/>
    </row>
    <row r="31" spans="1:80" ht="27" customHeight="1">
      <c r="A31" s="52" t="s">
        <v>7</v>
      </c>
      <c r="B31" s="53"/>
      <c r="C31" s="53"/>
      <c r="D31" s="54"/>
      <c r="E31" s="44">
        <f aca="true" t="shared" si="2" ref="E31:K31">E9+E22+E25</f>
        <v>8727972</v>
      </c>
      <c r="F31" s="44">
        <f t="shared" si="2"/>
        <v>7552917</v>
      </c>
      <c r="G31" s="44">
        <f t="shared" si="2"/>
        <v>4121937</v>
      </c>
      <c r="H31" s="44">
        <f t="shared" si="2"/>
        <v>242279</v>
      </c>
      <c r="I31" s="44">
        <f t="shared" si="2"/>
        <v>612206</v>
      </c>
      <c r="J31" s="44">
        <f t="shared" si="2"/>
        <v>3267452</v>
      </c>
      <c r="K31" s="44">
        <f t="shared" si="2"/>
        <v>3430980</v>
      </c>
      <c r="BY31" s="1"/>
      <c r="BZ31" s="1"/>
      <c r="CA31" s="1"/>
      <c r="CB31" s="1"/>
    </row>
    <row r="32" spans="1:11" ht="12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</row>
    <row r="33" spans="1:11" ht="12.75">
      <c r="A33" s="4"/>
      <c r="B33" s="2"/>
      <c r="C33" s="2"/>
      <c r="D33" s="2"/>
      <c r="E33" s="2"/>
      <c r="F33" s="2"/>
      <c r="G33" s="45"/>
      <c r="H33" s="3"/>
      <c r="I33" s="3"/>
      <c r="J33" s="3"/>
      <c r="K33" s="3"/>
    </row>
    <row r="34" spans="1:11" ht="12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</row>
    <row r="35" spans="1:11" ht="12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</row>
  </sheetData>
  <mergeCells count="13">
    <mergeCell ref="G1:K1"/>
    <mergeCell ref="A31:D31"/>
    <mergeCell ref="K6:K7"/>
    <mergeCell ref="A3:K3"/>
    <mergeCell ref="A5:A7"/>
    <mergeCell ref="B5:B7"/>
    <mergeCell ref="E5:E7"/>
    <mergeCell ref="F5:F7"/>
    <mergeCell ref="G5:K5"/>
    <mergeCell ref="G6:G7"/>
    <mergeCell ref="H6:J6"/>
    <mergeCell ref="C5:C7"/>
    <mergeCell ref="D5:D7"/>
  </mergeCells>
  <printOptions/>
  <pageMargins left="0.48" right="0.1968503937007874" top="0.32" bottom="0.31496062992125984" header="0.35" footer="0.2362204724409449"/>
  <pageSetup horizontalDpi="600" verticalDpi="600" orientation="landscape" paperSize="9" scale="90" r:id="rId1"/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pmarcinkowska</cp:lastModifiedBy>
  <cp:lastPrinted>2011-02-01T11:35:59Z</cp:lastPrinted>
  <dcterms:created xsi:type="dcterms:W3CDTF">2006-12-05T09:26:29Z</dcterms:created>
  <dcterms:modified xsi:type="dcterms:W3CDTF">2011-02-01T11:36:06Z</dcterms:modified>
  <cp:category/>
  <cp:version/>
  <cp:contentType/>
  <cp:contentStatus/>
</cp:coreProperties>
</file>