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1"/>
  </bookViews>
  <sheets>
    <sheet name="plan fin. zadań administracji r" sheetId="1" r:id="rId1"/>
    <sheet name="dochody" sheetId="2" r:id="rId2"/>
  </sheets>
  <definedNames>
    <definedName name="_xlnm.Print_Titles" localSheetId="0">'plan fin. zadań administracji r'!$6:$7</definedName>
  </definedNames>
  <calcPr fullCalcOnLoad="1"/>
</workbook>
</file>

<file path=xl/sharedStrings.xml><?xml version="1.0" encoding="utf-8"?>
<sst xmlns="http://schemas.openxmlformats.org/spreadsheetml/2006/main" count="309" uniqueCount="164">
  <si>
    <t>Dział</t>
  </si>
  <si>
    <t>Rozdział</t>
  </si>
  <si>
    <t>§</t>
  </si>
  <si>
    <t>Wyszczególnienie</t>
  </si>
  <si>
    <t>Dochody</t>
  </si>
  <si>
    <t>Wydatki</t>
  </si>
  <si>
    <t>w zł</t>
  </si>
  <si>
    <t xml:space="preserve">4300 - </t>
  </si>
  <si>
    <t>zakup usług pozostałych</t>
  </si>
  <si>
    <t xml:space="preserve">4010 - </t>
  </si>
  <si>
    <t xml:space="preserve">4040 - </t>
  </si>
  <si>
    <t>dodatkowe wynagrodzenie roczne</t>
  </si>
  <si>
    <t xml:space="preserve">4110 - </t>
  </si>
  <si>
    <t>składki na ubezpieczenia społeczne</t>
  </si>
  <si>
    <t xml:space="preserve">4120 - </t>
  </si>
  <si>
    <t>składki na Fundusz Pracy</t>
  </si>
  <si>
    <t xml:space="preserve">4210 - </t>
  </si>
  <si>
    <t>zakup materiałów i wyposażenia</t>
  </si>
  <si>
    <t xml:space="preserve">4260 - </t>
  </si>
  <si>
    <t>zakup energii</t>
  </si>
  <si>
    <t xml:space="preserve">4270 - </t>
  </si>
  <si>
    <t>zakup usług remontowych</t>
  </si>
  <si>
    <t xml:space="preserve">4410 - </t>
  </si>
  <si>
    <t>podróże służbowe krajowe</t>
  </si>
  <si>
    <t xml:space="preserve">4430 - </t>
  </si>
  <si>
    <t>różne opłaty i składki</t>
  </si>
  <si>
    <t xml:space="preserve">4440 - </t>
  </si>
  <si>
    <t>wynagrodzenia osobowe pracowników</t>
  </si>
  <si>
    <t xml:space="preserve">2310 - </t>
  </si>
  <si>
    <t>w tym:</t>
  </si>
  <si>
    <t xml:space="preserve">4280 - </t>
  </si>
  <si>
    <t>zakup usług zdrowotnych</t>
  </si>
  <si>
    <t>podatek od nieruchomości</t>
  </si>
  <si>
    <t>jednostki odpowiedzialne za wykonanie:</t>
  </si>
  <si>
    <t xml:space="preserve">2820 - </t>
  </si>
  <si>
    <t>dotacja celowa z budżetu na finansowanie lub dofinansowanie zadań zleconych do realizacji stowarzyszeniom</t>
  </si>
  <si>
    <t>700</t>
  </si>
  <si>
    <t>Gospodarka mieszkaniowa</t>
  </si>
  <si>
    <t>70005</t>
  </si>
  <si>
    <t>Gospodarka gruntami i nieruchomościami</t>
  </si>
  <si>
    <t xml:space="preserve">4480 - </t>
  </si>
  <si>
    <t>710</t>
  </si>
  <si>
    <t>Działalność usługowa</t>
  </si>
  <si>
    <t>71012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</si>
  <si>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</si>
  <si>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</si>
  <si>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</si>
  <si>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</si>
  <si>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</si>
  <si>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4300 -</t>
  </si>
  <si>
    <t>71015</t>
  </si>
  <si>
    <t>Nadzór budowlany</t>
  </si>
  <si>
    <t>750</t>
  </si>
  <si>
    <t>Administracja publiczna</t>
  </si>
  <si>
    <t>75011</t>
  </si>
  <si>
    <t>Urzędy wojewódzkie</t>
  </si>
  <si>
    <t>dotacje celowe przekazane gminie na zadania bieżące realizowane na podstawie porozumień (umów) między jednostkami samorządu terytorialnego</t>
  </si>
  <si>
    <t>4280 -</t>
  </si>
  <si>
    <t xml:space="preserve">4510 - </t>
  </si>
  <si>
    <t>opłaty na rzecz budżetu państwa</t>
  </si>
  <si>
    <t xml:space="preserve">4610 - </t>
  </si>
  <si>
    <t>koszty postępowania sądowego i prokuratorskiego</t>
  </si>
  <si>
    <t>75045</t>
  </si>
  <si>
    <t>754</t>
  </si>
  <si>
    <t>Bezpieczeństwo publiczne i ochrona przeciwpożarowa</t>
  </si>
  <si>
    <t xml:space="preserve">4050 - </t>
  </si>
  <si>
    <t>uposażenia żołnierzy zawodowych i nadterminowych oraz funkcjonariuszy</t>
  </si>
  <si>
    <t xml:space="preserve">4060 - </t>
  </si>
  <si>
    <t>pozostałe należności żołnierzy zawodowych i nadterminowych oraz funkcjonariuszy</t>
  </si>
  <si>
    <t xml:space="preserve">4070 - </t>
  </si>
  <si>
    <t xml:space="preserve">4080 - </t>
  </si>
  <si>
    <t>75411</t>
  </si>
  <si>
    <t>Komendy powiatowe PSP</t>
  </si>
  <si>
    <t>4040 -</t>
  </si>
  <si>
    <t>4110 -</t>
  </si>
  <si>
    <t>4120 -</t>
  </si>
  <si>
    <t>4210 -</t>
  </si>
  <si>
    <t>4260 -</t>
  </si>
  <si>
    <t>4430 -</t>
  </si>
  <si>
    <t>4440 -</t>
  </si>
  <si>
    <t>851</t>
  </si>
  <si>
    <t>Ochrona zdrowia</t>
  </si>
  <si>
    <t>85156</t>
  </si>
  <si>
    <t>Składki na ubezpieczenia zdrowotne oraz świadczenia dla osób nie objętych obowiązkiem ubezpieczenia zdrowotnego</t>
  </si>
  <si>
    <t xml:space="preserve">4130 - </t>
  </si>
  <si>
    <t>składki na ubezpieczenie zdrowotne</t>
  </si>
  <si>
    <t>Powiatowe Centrum Pomocy Rodzinie</t>
  </si>
  <si>
    <t>DD Cieszyn</t>
  </si>
  <si>
    <t>RDD Zamarski</t>
  </si>
  <si>
    <t>DPS Strumień</t>
  </si>
  <si>
    <t>Powiatowy Urząd Pracy</t>
  </si>
  <si>
    <t>853</t>
  </si>
  <si>
    <t>odpisy na zakładowy fundusz świadczeń socjalnych</t>
  </si>
  <si>
    <t>DPS Skoczów, ul. Sportowa</t>
  </si>
  <si>
    <t>85321</t>
  </si>
  <si>
    <t>Zespoły do spraw orzekania o stopniu niepełnosprawności</t>
  </si>
  <si>
    <t>SOSW Cieszyn</t>
  </si>
  <si>
    <t>razem:</t>
  </si>
  <si>
    <t>Wielkość dochodów związanych z realizacją zadań z zakresu</t>
  </si>
  <si>
    <t xml:space="preserve">  administracji rządowej, które podlegają przekazaniu do budżetu państwa</t>
  </si>
  <si>
    <t>Komendy powiatowe Państwowej Straży Pożarnej</t>
  </si>
  <si>
    <t>RAZEM:</t>
  </si>
  <si>
    <t>75414</t>
  </si>
  <si>
    <t>Obrona cywilna</t>
  </si>
  <si>
    <t>2830 -</t>
  </si>
  <si>
    <t xml:space="preserve">2110 - </t>
  </si>
  <si>
    <t>RDD Niepubliczny</t>
  </si>
  <si>
    <t>4590 -</t>
  </si>
  <si>
    <t>kary i odszkodowania wypłacane na rzecz osób fizycznych</t>
  </si>
  <si>
    <t>4600 -</t>
  </si>
  <si>
    <t xml:space="preserve">kary i odszkodowania wypłacane na rzecz osób prawnych i innych jednostek organizacyjnych </t>
  </si>
  <si>
    <t>852</t>
  </si>
  <si>
    <t xml:space="preserve">Pomoc społeczna </t>
  </si>
  <si>
    <t>Pozostałe zadania w zakresie polityki społecznej</t>
  </si>
  <si>
    <t>§ 2350 - dochody budżetu państwa związane z realizacją zadań zleconych powiatowi</t>
  </si>
  <si>
    <t>3070 -</t>
  </si>
  <si>
    <t>4180 -</t>
  </si>
  <si>
    <t>równoważniki pieniężne i ekwiwalenty dla żołnierzy i funkcjonariuszy</t>
  </si>
  <si>
    <t>4350 -</t>
  </si>
  <si>
    <t>4170 -</t>
  </si>
  <si>
    <t>wynagrodzenia bezosobowe</t>
  </si>
  <si>
    <t>uposażenia i świadczenia pieniężne wypłacane przez okres roku żołnierzom i funkcjonariuszom zwolnionym ze służby</t>
  </si>
  <si>
    <t>Załącznik nr 2 do Uchwały Zarządu Powiatu Cieszyńskiego</t>
  </si>
  <si>
    <t>Załącznik nr 3 do Uchwały Zarządu Powiatu Cieszyńskiego</t>
  </si>
  <si>
    <t>dotacja celowa z budżetu na finansowanie lub dofinansowanie zadań zleconych do realizacji pozostałym jednostkom niezaliczanym do sektora finansów publicznych</t>
  </si>
  <si>
    <t xml:space="preserve">wynagrodzenia bezosobowe </t>
  </si>
  <si>
    <t>zakup usług dostępu do sieci Internet</t>
  </si>
  <si>
    <t>wydatki osobowe niezaliczone do uposażeń wypłacane żołnierzom i funkcjonariuszom</t>
  </si>
  <si>
    <t>Niepubliczny SOS "Wioski dziecięce"</t>
  </si>
  <si>
    <t>dotacje celowe otrzymane z budżetu państwa na zadania bieżące z zakresu administracji rządowej oraz inne zadania zlecone ustawami realizowane przez powiat</t>
  </si>
  <si>
    <t>010</t>
  </si>
  <si>
    <t>Rolnictwo i łowiectwo</t>
  </si>
  <si>
    <t>2110 -</t>
  </si>
  <si>
    <t>4360 -</t>
  </si>
  <si>
    <t>4370 -</t>
  </si>
  <si>
    <t>opłaty z tytułu zakupu usług telekomunikacyjnych telefonii komórkowej</t>
  </si>
  <si>
    <t>opłaty z tytułu zakupu usług telekomunikacyjnych telefonii stacjonarnej</t>
  </si>
  <si>
    <t>4750 -</t>
  </si>
  <si>
    <t>4740 -</t>
  </si>
  <si>
    <t>zakup materiałów papierniczych do sprzętu drukarskiego i urządzeń kserograficznych</t>
  </si>
  <si>
    <t>zakup akcesoriów komputerowych, w tym programów i licencji</t>
  </si>
  <si>
    <t>OPDiR DD Międzyświeć</t>
  </si>
  <si>
    <t>85203</t>
  </si>
  <si>
    <t>Ośrodki wsparcia</t>
  </si>
  <si>
    <t>01008</t>
  </si>
  <si>
    <t>Melioracje wodne</t>
  </si>
  <si>
    <t>Pomoc społeczna</t>
  </si>
  <si>
    <t>4700 -</t>
  </si>
  <si>
    <t>4020 -</t>
  </si>
  <si>
    <t>wynagrodzenia osobowe członków korpusu służby cywilnej</t>
  </si>
  <si>
    <t>dodatkowe uposażenie roczne dla żołnierzy zawodowych oraz nagrody roczne dla funkcjonariuszy</t>
  </si>
  <si>
    <t>wynagrodzenia osobowe członków służby cywilnej</t>
  </si>
  <si>
    <t>4550 -</t>
  </si>
  <si>
    <t>szkolenia członków korpusu służby cywilnej</t>
  </si>
  <si>
    <t>zakup usług dostepu do sieci Internet</t>
  </si>
  <si>
    <t>szkolenia pracowników niebędących członkami korpusu słuzby cywilnej</t>
  </si>
  <si>
    <t>Plan finansowy zadań z zakresu administracji rządowej na rok 2010</t>
  </si>
  <si>
    <t>85205</t>
  </si>
  <si>
    <t>Zadania w zakresie przeciwdziałania przremocy w rodzinie</t>
  </si>
  <si>
    <t>zakup materiaóów i wyposażenia</t>
  </si>
  <si>
    <t>Kwalifikacja wojskowa</t>
  </si>
  <si>
    <t xml:space="preserve"> 4480 -</t>
  </si>
  <si>
    <t xml:space="preserve">DPS Skoczów, ul. Mickiewicza </t>
  </si>
  <si>
    <t>SOiZ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</si>
</sst>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00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0.0%"/>
    <numFmt numFmtId="173" formatCode="#,##0.0"/>
    <numFmt numFmtId="174" formatCode="#,##0.000"/>
    <numFmt numFmtId="175" formatCode="#,##0.0000"/>
  </numFmts>
  <fonts count="12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0"/>
      <name val="MS Sans Serif"/>
      <family val="0"/>
    </font>
    <font>
      <u val="single"/>
      <sz val="10"/>
      <color indexed="36"/>
      <name val="Arial CE"/>
      <family val="0"/>
    </font>
    <font>
      <i/>
      <sz val="10"/>
      <name val="MS Sans Serif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6" fillId="0" borderId="0" xfId="18" applyFont="1" applyAlignment="1">
      <alignment vertical="center"/>
      <protection/>
    </xf>
    <xf numFmtId="0" fontId="6" fillId="0" borderId="0" xfId="18" applyFont="1" applyAlignment="1">
      <alignment horizontal="center" vertical="center"/>
      <protection/>
    </xf>
    <xf numFmtId="49" fontId="6" fillId="0" borderId="0" xfId="18" applyNumberFormat="1" applyFont="1" applyAlignment="1">
      <alignment horizontal="center" vertical="center"/>
      <protection/>
    </xf>
    <xf numFmtId="49" fontId="6" fillId="0" borderId="0" xfId="18" applyNumberFormat="1" applyFont="1" applyAlignment="1">
      <alignment vertical="center" wrapText="1"/>
      <protection/>
    </xf>
    <xf numFmtId="0" fontId="8" fillId="0" borderId="1" xfId="18" applyFont="1" applyBorder="1" applyAlignment="1">
      <alignment horizontal="center" vertical="center" wrapText="1"/>
      <protection/>
    </xf>
    <xf numFmtId="0" fontId="8" fillId="0" borderId="2" xfId="18" applyFont="1" applyBorder="1" applyAlignment="1">
      <alignment horizontal="center" vertical="center"/>
      <protection/>
    </xf>
    <xf numFmtId="49" fontId="8" fillId="0" borderId="3" xfId="18" applyNumberFormat="1" applyFont="1" applyBorder="1" applyAlignment="1">
      <alignment horizontal="center" vertical="center"/>
      <protection/>
    </xf>
    <xf numFmtId="49" fontId="6" fillId="0" borderId="4" xfId="18" applyNumberFormat="1" applyFont="1" applyBorder="1" applyAlignment="1">
      <alignment wrapText="1"/>
      <protection/>
    </xf>
    <xf numFmtId="49" fontId="8" fillId="0" borderId="5" xfId="18" applyNumberFormat="1" applyFont="1" applyBorder="1" applyAlignment="1">
      <alignment horizontal="center" vertical="center"/>
      <protection/>
    </xf>
    <xf numFmtId="3" fontId="8" fillId="0" borderId="5" xfId="18" applyNumberFormat="1" applyFont="1" applyBorder="1" applyAlignment="1">
      <alignment vertical="top"/>
      <protection/>
    </xf>
    <xf numFmtId="49" fontId="9" fillId="0" borderId="6" xfId="18" applyNumberFormat="1" applyFont="1" applyBorder="1" applyAlignment="1">
      <alignment horizontal="center" vertical="center" wrapText="1"/>
      <protection/>
    </xf>
    <xf numFmtId="3" fontId="9" fillId="0" borderId="6" xfId="18" applyNumberFormat="1" applyFont="1" applyBorder="1" applyAlignment="1">
      <alignment vertical="top"/>
      <protection/>
    </xf>
    <xf numFmtId="49" fontId="6" fillId="0" borderId="3" xfId="18" applyNumberFormat="1" applyFont="1" applyBorder="1" applyAlignment="1">
      <alignment horizontal="center" vertical="center"/>
      <protection/>
    </xf>
    <xf numFmtId="49" fontId="6" fillId="0" borderId="3" xfId="18" applyNumberFormat="1" applyFont="1" applyBorder="1" applyAlignment="1">
      <alignment horizontal="center" vertical="center" wrapText="1"/>
      <protection/>
    </xf>
    <xf numFmtId="49" fontId="6" fillId="0" borderId="7" xfId="18" applyNumberFormat="1" applyFont="1" applyBorder="1" applyAlignment="1">
      <alignment horizontal="center" vertical="top" wrapText="1"/>
      <protection/>
    </xf>
    <xf numFmtId="49" fontId="6" fillId="0" borderId="0" xfId="18" applyNumberFormat="1" applyFont="1" applyBorder="1" applyAlignment="1">
      <alignment vertical="center" wrapText="1"/>
      <protection/>
    </xf>
    <xf numFmtId="3" fontId="6" fillId="0" borderId="3" xfId="18" applyNumberFormat="1" applyFont="1" applyBorder="1" applyAlignment="1">
      <alignment vertical="top"/>
      <protection/>
    </xf>
    <xf numFmtId="49" fontId="6" fillId="0" borderId="8" xfId="18" applyNumberFormat="1" applyFont="1" applyBorder="1" applyAlignment="1">
      <alignment horizontal="center" vertical="top" wrapText="1"/>
      <protection/>
    </xf>
    <xf numFmtId="3" fontId="6" fillId="0" borderId="9" xfId="18" applyNumberFormat="1" applyFont="1" applyBorder="1" applyAlignment="1">
      <alignment vertical="top"/>
      <protection/>
    </xf>
    <xf numFmtId="49" fontId="6" fillId="0" borderId="10" xfId="18" applyNumberFormat="1" applyFont="1" applyBorder="1" applyAlignment="1">
      <alignment horizontal="center" vertical="top" wrapText="1"/>
      <protection/>
    </xf>
    <xf numFmtId="49" fontId="6" fillId="0" borderId="11" xfId="18" applyNumberFormat="1" applyFont="1" applyBorder="1" applyAlignment="1">
      <alignment vertical="center" wrapText="1"/>
      <protection/>
    </xf>
    <xf numFmtId="3" fontId="6" fillId="0" borderId="12" xfId="18" applyNumberFormat="1" applyFont="1" applyBorder="1" applyAlignment="1">
      <alignment vertical="top"/>
      <protection/>
    </xf>
    <xf numFmtId="49" fontId="6" fillId="0" borderId="10" xfId="18" applyNumberFormat="1" applyFont="1" applyBorder="1" applyAlignment="1">
      <alignment horizontal="left" vertical="top" wrapText="1"/>
      <protection/>
    </xf>
    <xf numFmtId="49" fontId="6" fillId="0" borderId="13" xfId="18" applyNumberFormat="1" applyFont="1" applyBorder="1" applyAlignment="1">
      <alignment horizontal="center" vertical="top" wrapText="1"/>
      <protection/>
    </xf>
    <xf numFmtId="49" fontId="6" fillId="0" borderId="11" xfId="18" applyNumberFormat="1" applyFont="1" applyBorder="1" applyAlignment="1">
      <alignment wrapText="1"/>
      <protection/>
    </xf>
    <xf numFmtId="3" fontId="6" fillId="0" borderId="14" xfId="18" applyNumberFormat="1" applyFont="1" applyBorder="1" applyAlignment="1">
      <alignment vertical="top"/>
      <protection/>
    </xf>
    <xf numFmtId="49" fontId="6" fillId="0" borderId="15" xfId="18" applyNumberFormat="1" applyFont="1" applyBorder="1" applyAlignment="1">
      <alignment vertical="center" wrapText="1"/>
      <protection/>
    </xf>
    <xf numFmtId="49" fontId="6" fillId="0" borderId="2" xfId="18" applyNumberFormat="1" applyFont="1" applyBorder="1" applyAlignment="1">
      <alignment horizontal="center" vertical="center" wrapText="1"/>
      <protection/>
    </xf>
    <xf numFmtId="49" fontId="6" fillId="0" borderId="0" xfId="18" applyNumberFormat="1" applyFont="1" applyBorder="1" applyAlignment="1">
      <alignment horizontal="center" vertical="top" wrapText="1"/>
      <protection/>
    </xf>
    <xf numFmtId="49" fontId="9" fillId="0" borderId="9" xfId="18" applyNumberFormat="1" applyFont="1" applyBorder="1" applyAlignment="1">
      <alignment horizontal="center" vertical="center" wrapText="1"/>
      <protection/>
    </xf>
    <xf numFmtId="3" fontId="9" fillId="0" borderId="9" xfId="18" applyNumberFormat="1" applyFont="1" applyBorder="1" applyAlignment="1">
      <alignment vertical="top"/>
      <protection/>
    </xf>
    <xf numFmtId="49" fontId="6" fillId="0" borderId="14" xfId="18" applyNumberFormat="1" applyFont="1" applyBorder="1" applyAlignment="1">
      <alignment horizontal="center" vertical="center" wrapText="1"/>
      <protection/>
    </xf>
    <xf numFmtId="49" fontId="6" fillId="0" borderId="15" xfId="18" applyNumberFormat="1" applyFont="1" applyBorder="1" applyAlignment="1">
      <alignment wrapText="1"/>
      <protection/>
    </xf>
    <xf numFmtId="49" fontId="6" fillId="0" borderId="16" xfId="18" applyNumberFormat="1" applyFont="1" applyBorder="1" applyAlignment="1">
      <alignment horizontal="center" vertical="top" wrapText="1"/>
      <protection/>
    </xf>
    <xf numFmtId="49" fontId="6" fillId="0" borderId="17" xfId="18" applyNumberFormat="1" applyFont="1" applyBorder="1" applyAlignment="1">
      <alignment wrapText="1"/>
      <protection/>
    </xf>
    <xf numFmtId="3" fontId="6" fillId="0" borderId="2" xfId="18" applyNumberFormat="1" applyFont="1" applyBorder="1" applyAlignment="1">
      <alignment vertical="top"/>
      <protection/>
    </xf>
    <xf numFmtId="49" fontId="6" fillId="0" borderId="18" xfId="18" applyNumberFormat="1" applyFont="1" applyBorder="1" applyAlignment="1">
      <alignment wrapText="1"/>
      <protection/>
    </xf>
    <xf numFmtId="49" fontId="6" fillId="0" borderId="19" xfId="18" applyNumberFormat="1" applyFont="1" applyBorder="1" applyAlignment="1">
      <alignment wrapText="1"/>
      <protection/>
    </xf>
    <xf numFmtId="49" fontId="6" fillId="0" borderId="15" xfId="18" applyNumberFormat="1" applyFont="1" applyBorder="1" applyAlignment="1">
      <alignment vertical="top" wrapText="1"/>
      <protection/>
    </xf>
    <xf numFmtId="49" fontId="6" fillId="0" borderId="17" xfId="18" applyNumberFormat="1" applyFont="1" applyBorder="1" applyAlignment="1">
      <alignment vertical="top" wrapText="1"/>
      <protection/>
    </xf>
    <xf numFmtId="49" fontId="6" fillId="0" borderId="11" xfId="18" applyNumberFormat="1" applyFont="1" applyBorder="1" applyAlignment="1">
      <alignment horizontal="left" vertical="top" wrapText="1"/>
      <protection/>
    </xf>
    <xf numFmtId="49" fontId="6" fillId="0" borderId="20" xfId="18" applyNumberFormat="1" applyFont="1" applyBorder="1" applyAlignment="1">
      <alignment vertical="center" wrapText="1"/>
      <protection/>
    </xf>
    <xf numFmtId="49" fontId="6" fillId="0" borderId="13" xfId="18" applyNumberFormat="1" applyFont="1" applyBorder="1" applyAlignment="1">
      <alignment horizontal="left" vertical="top" wrapText="1"/>
      <protection/>
    </xf>
    <xf numFmtId="49" fontId="6" fillId="0" borderId="0" xfId="18" applyNumberFormat="1" applyFont="1" applyBorder="1" applyAlignment="1">
      <alignment wrapText="1"/>
      <protection/>
    </xf>
    <xf numFmtId="49" fontId="6" fillId="0" borderId="17" xfId="18" applyNumberFormat="1" applyFont="1" applyBorder="1" applyAlignment="1">
      <alignment vertical="center" wrapText="1"/>
      <protection/>
    </xf>
    <xf numFmtId="0" fontId="6" fillId="0" borderId="21" xfId="18" applyFont="1" applyBorder="1" applyAlignment="1">
      <alignment vertical="center"/>
      <protection/>
    </xf>
    <xf numFmtId="49" fontId="6" fillId="0" borderId="8" xfId="18" applyNumberFormat="1" applyFont="1" applyBorder="1" applyAlignment="1">
      <alignment horizontal="left" vertical="top" wrapText="1"/>
      <protection/>
    </xf>
    <xf numFmtId="3" fontId="6" fillId="0" borderId="12" xfId="18" applyNumberFormat="1" applyFont="1" applyFill="1" applyBorder="1" applyAlignment="1">
      <alignment vertical="top"/>
      <protection/>
    </xf>
    <xf numFmtId="49" fontId="6" fillId="0" borderId="4" xfId="18" applyNumberFormat="1" applyFont="1" applyBorder="1" applyAlignment="1">
      <alignment vertical="center" wrapText="1"/>
      <protection/>
    </xf>
    <xf numFmtId="49" fontId="6" fillId="0" borderId="7" xfId="18" applyNumberFormat="1" applyFont="1" applyBorder="1" applyAlignment="1">
      <alignment horizontal="center" vertical="center" wrapText="1"/>
      <protection/>
    </xf>
    <xf numFmtId="49" fontId="6" fillId="0" borderId="10" xfId="18" applyNumberFormat="1" applyFont="1" applyFill="1" applyBorder="1" applyAlignment="1">
      <alignment horizontal="left" vertical="top" wrapText="1"/>
      <protection/>
    </xf>
    <xf numFmtId="49" fontId="6" fillId="0" borderId="14" xfId="18" applyNumberFormat="1" applyFont="1" applyBorder="1" applyAlignment="1">
      <alignment horizontal="center" vertical="top" wrapText="1"/>
      <protection/>
    </xf>
    <xf numFmtId="49" fontId="6" fillId="0" borderId="3" xfId="18" applyNumberFormat="1" applyFont="1" applyBorder="1" applyAlignment="1">
      <alignment horizontal="center" vertical="top" wrapText="1"/>
      <protection/>
    </xf>
    <xf numFmtId="49" fontId="6" fillId="0" borderId="2" xfId="18" applyNumberFormat="1" applyFont="1" applyBorder="1" applyAlignment="1">
      <alignment horizontal="center" vertical="top" wrapText="1"/>
      <protection/>
    </xf>
    <xf numFmtId="49" fontId="8" fillId="0" borderId="4" xfId="18" applyNumberFormat="1" applyFont="1" applyBorder="1" applyAlignment="1">
      <alignment vertical="center" wrapText="1"/>
      <protection/>
    </xf>
    <xf numFmtId="3" fontId="8" fillId="0" borderId="9" xfId="18" applyNumberFormat="1" applyFont="1" applyBorder="1" applyAlignment="1">
      <alignment vertical="top"/>
      <protection/>
    </xf>
    <xf numFmtId="3" fontId="8" fillId="0" borderId="14" xfId="18" applyNumberFormat="1" applyFont="1" applyBorder="1" applyAlignment="1">
      <alignment vertical="top"/>
      <protection/>
    </xf>
    <xf numFmtId="0" fontId="6" fillId="0" borderId="14" xfId="18" applyFont="1" applyBorder="1" applyAlignment="1">
      <alignment vertical="top"/>
      <protection/>
    </xf>
    <xf numFmtId="0" fontId="6" fillId="0" borderId="16" xfId="18" applyFont="1" applyBorder="1" applyAlignment="1">
      <alignment horizontal="center" vertical="top"/>
      <protection/>
    </xf>
    <xf numFmtId="0" fontId="6" fillId="0" borderId="19" xfId="18" applyFont="1" applyBorder="1" applyAlignment="1">
      <alignment vertical="center"/>
      <protection/>
    </xf>
    <xf numFmtId="0" fontId="6" fillId="0" borderId="2" xfId="18" applyFont="1" applyBorder="1" applyAlignment="1">
      <alignment vertical="top"/>
      <protection/>
    </xf>
    <xf numFmtId="0" fontId="6" fillId="0" borderId="4" xfId="18" applyFont="1" applyBorder="1" applyAlignment="1">
      <alignment horizontal="center" vertical="top"/>
      <protection/>
    </xf>
    <xf numFmtId="0" fontId="8" fillId="0" borderId="4" xfId="18" applyFont="1" applyBorder="1">
      <alignment/>
      <protection/>
    </xf>
    <xf numFmtId="0" fontId="6" fillId="0" borderId="9" xfId="18" applyFont="1" applyBorder="1" applyAlignment="1">
      <alignment vertical="top"/>
      <protection/>
    </xf>
    <xf numFmtId="0" fontId="6" fillId="0" borderId="17" xfId="18" applyFont="1" applyBorder="1" applyAlignment="1">
      <alignment vertical="center"/>
      <protection/>
    </xf>
    <xf numFmtId="0" fontId="8" fillId="0" borderId="4" xfId="18" applyFont="1" applyBorder="1" applyAlignment="1">
      <alignment vertical="center"/>
      <protection/>
    </xf>
    <xf numFmtId="3" fontId="8" fillId="0" borderId="5" xfId="18" applyNumberFormat="1" applyFont="1" applyBorder="1" applyAlignment="1">
      <alignment vertical="center"/>
      <protection/>
    </xf>
    <xf numFmtId="3" fontId="9" fillId="0" borderId="6" xfId="18" applyNumberFormat="1" applyFont="1" applyBorder="1" applyAlignment="1">
      <alignment vertical="center"/>
      <protection/>
    </xf>
    <xf numFmtId="49" fontId="9" fillId="0" borderId="3" xfId="18" applyNumberFormat="1" applyFont="1" applyBorder="1" applyAlignment="1">
      <alignment horizontal="center" vertical="center"/>
      <protection/>
    </xf>
    <xf numFmtId="49" fontId="9" fillId="0" borderId="6" xfId="18" applyNumberFormat="1" applyFont="1" applyBorder="1" applyAlignment="1">
      <alignment horizontal="center" vertical="top" wrapText="1"/>
      <protection/>
    </xf>
    <xf numFmtId="3" fontId="9" fillId="0" borderId="9" xfId="18" applyNumberFormat="1" applyFont="1" applyBorder="1" applyAlignment="1">
      <alignment vertical="center"/>
      <protection/>
    </xf>
    <xf numFmtId="3" fontId="6" fillId="0" borderId="22" xfId="18" applyNumberFormat="1" applyFont="1" applyBorder="1" applyAlignment="1">
      <alignment vertical="top"/>
      <protection/>
    </xf>
    <xf numFmtId="0" fontId="6" fillId="0" borderId="23" xfId="18" applyFont="1" applyBorder="1" applyAlignment="1">
      <alignment vertical="center"/>
      <protection/>
    </xf>
    <xf numFmtId="0" fontId="6" fillId="0" borderId="21" xfId="18" applyFont="1" applyBorder="1" applyAlignment="1">
      <alignment horizontal="center" vertical="center"/>
      <protection/>
    </xf>
    <xf numFmtId="0" fontId="8" fillId="0" borderId="24" xfId="18" applyFont="1" applyBorder="1" applyAlignment="1">
      <alignment horizontal="right" vertical="center"/>
      <protection/>
    </xf>
    <xf numFmtId="49" fontId="6" fillId="0" borderId="25" xfId="18" applyNumberFormat="1" applyFont="1" applyBorder="1" applyAlignment="1">
      <alignment horizontal="center" vertical="top" wrapText="1"/>
      <protection/>
    </xf>
    <xf numFmtId="49" fontId="6" fillId="0" borderId="26" xfId="18" applyNumberFormat="1" applyFont="1" applyBorder="1" applyAlignment="1">
      <alignment vertical="center" wrapText="1"/>
      <protection/>
    </xf>
    <xf numFmtId="49" fontId="9" fillId="0" borderId="27" xfId="18" applyNumberFormat="1" applyFont="1" applyBorder="1" applyAlignment="1">
      <alignment horizontal="center" vertical="top" wrapText="1"/>
      <protection/>
    </xf>
    <xf numFmtId="49" fontId="6" fillId="0" borderId="26" xfId="18" applyNumberFormat="1" applyFont="1" applyBorder="1" applyAlignment="1">
      <alignment wrapText="1"/>
      <protection/>
    </xf>
    <xf numFmtId="49" fontId="6" fillId="0" borderId="25" xfId="18" applyNumberFormat="1" applyFont="1" applyBorder="1" applyAlignment="1">
      <alignment horizontal="left" vertical="top" wrapText="1"/>
      <protection/>
    </xf>
    <xf numFmtId="49" fontId="9" fillId="0" borderId="3" xfId="18" applyNumberFormat="1" applyFont="1" applyBorder="1" applyAlignment="1">
      <alignment horizontal="center" vertical="top" wrapText="1"/>
      <protection/>
    </xf>
    <xf numFmtId="49" fontId="9" fillId="0" borderId="8" xfId="18" applyNumberFormat="1" applyFont="1" applyBorder="1" applyAlignment="1">
      <alignment horizontal="center" wrapText="1"/>
      <protection/>
    </xf>
    <xf numFmtId="49" fontId="9" fillId="0" borderId="4" xfId="18" applyNumberFormat="1" applyFont="1" applyBorder="1" applyAlignment="1">
      <alignment horizontal="center" wrapText="1"/>
      <protection/>
    </xf>
    <xf numFmtId="49" fontId="6" fillId="0" borderId="7" xfId="18" applyNumberFormat="1" applyFont="1" applyBorder="1" applyAlignment="1">
      <alignment horizontal="left" vertical="top" wrapText="1"/>
      <protection/>
    </xf>
    <xf numFmtId="0" fontId="6" fillId="0" borderId="0" xfId="19" applyFont="1">
      <alignment/>
      <protection/>
    </xf>
    <xf numFmtId="0" fontId="1" fillId="0" borderId="0" xfId="19">
      <alignment/>
      <protection/>
    </xf>
    <xf numFmtId="49" fontId="6" fillId="0" borderId="3" xfId="19" applyNumberFormat="1" applyFont="1" applyBorder="1" applyAlignment="1">
      <alignment horizontal="center"/>
      <protection/>
    </xf>
    <xf numFmtId="49" fontId="6" fillId="0" borderId="28" xfId="19" applyNumberFormat="1" applyFont="1" applyBorder="1" applyAlignment="1">
      <alignment horizontal="center"/>
      <protection/>
    </xf>
    <xf numFmtId="49" fontId="6" fillId="0" borderId="28" xfId="19" applyNumberFormat="1" applyFont="1" applyBorder="1" applyAlignment="1">
      <alignment wrapText="1"/>
      <protection/>
    </xf>
    <xf numFmtId="41" fontId="6" fillId="0" borderId="3" xfId="19" applyNumberFormat="1" applyFont="1" applyBorder="1">
      <alignment/>
      <protection/>
    </xf>
    <xf numFmtId="49" fontId="8" fillId="0" borderId="5" xfId="19" applyNumberFormat="1" applyFont="1" applyBorder="1" applyAlignment="1">
      <alignment horizontal="center" vertical="center"/>
      <protection/>
    </xf>
    <xf numFmtId="49" fontId="8" fillId="0" borderId="24" xfId="19" applyNumberFormat="1" applyFont="1" applyBorder="1" applyAlignment="1">
      <alignment horizontal="center" vertical="center"/>
      <protection/>
    </xf>
    <xf numFmtId="49" fontId="8" fillId="0" borderId="24" xfId="19" applyNumberFormat="1" applyFont="1" applyBorder="1" applyAlignment="1">
      <alignment vertical="center" wrapText="1"/>
      <protection/>
    </xf>
    <xf numFmtId="41" fontId="8" fillId="0" borderId="5" xfId="19" applyNumberFormat="1" applyFont="1" applyBorder="1" applyAlignment="1">
      <alignment vertical="center"/>
      <protection/>
    </xf>
    <xf numFmtId="49" fontId="6" fillId="0" borderId="12" xfId="19" applyNumberFormat="1" applyFont="1" applyBorder="1" applyAlignment="1">
      <alignment horizontal="center"/>
      <protection/>
    </xf>
    <xf numFmtId="49" fontId="6" fillId="0" borderId="20" xfId="19" applyNumberFormat="1" applyFont="1" applyBorder="1" applyAlignment="1">
      <alignment wrapText="1"/>
      <protection/>
    </xf>
    <xf numFmtId="41" fontId="6" fillId="0" borderId="12" xfId="19" applyNumberFormat="1" applyFont="1" applyBorder="1">
      <alignment/>
      <protection/>
    </xf>
    <xf numFmtId="49" fontId="8" fillId="0" borderId="1" xfId="19" applyNumberFormat="1" applyFont="1" applyBorder="1" applyAlignment="1">
      <alignment horizontal="center"/>
      <protection/>
    </xf>
    <xf numFmtId="49" fontId="8" fillId="0" borderId="29" xfId="19" applyNumberFormat="1" applyFont="1" applyBorder="1" applyAlignment="1">
      <alignment horizontal="center"/>
      <protection/>
    </xf>
    <xf numFmtId="49" fontId="8" fillId="0" borderId="29" xfId="19" applyNumberFormat="1" applyFont="1" applyBorder="1" applyAlignment="1">
      <alignment wrapText="1"/>
      <protection/>
    </xf>
    <xf numFmtId="41" fontId="6" fillId="0" borderId="6" xfId="19" applyNumberFormat="1" applyFont="1" applyBorder="1">
      <alignment/>
      <protection/>
    </xf>
    <xf numFmtId="49" fontId="6" fillId="0" borderId="20" xfId="19" applyNumberFormat="1" applyFont="1" applyBorder="1" applyAlignment="1">
      <alignment horizontal="center"/>
      <protection/>
    </xf>
    <xf numFmtId="49" fontId="6" fillId="0" borderId="14" xfId="19" applyNumberFormat="1" applyFont="1" applyBorder="1" applyAlignment="1">
      <alignment horizontal="center"/>
      <protection/>
    </xf>
    <xf numFmtId="49" fontId="8" fillId="0" borderId="30" xfId="19" applyNumberFormat="1" applyFont="1" applyBorder="1" applyAlignment="1">
      <alignment horizontal="center"/>
      <protection/>
    </xf>
    <xf numFmtId="49" fontId="8" fillId="0" borderId="30" xfId="19" applyNumberFormat="1" applyFont="1" applyBorder="1" applyAlignment="1">
      <alignment wrapText="1"/>
      <protection/>
    </xf>
    <xf numFmtId="41" fontId="6" fillId="0" borderId="9" xfId="19" applyNumberFormat="1" applyFont="1" applyBorder="1">
      <alignment/>
      <protection/>
    </xf>
    <xf numFmtId="49" fontId="6" fillId="0" borderId="20" xfId="19" applyNumberFormat="1" applyFont="1" applyBorder="1" applyAlignment="1">
      <alignment horizontal="center" vertical="top"/>
      <protection/>
    </xf>
    <xf numFmtId="41" fontId="6" fillId="0" borderId="12" xfId="19" applyNumberFormat="1" applyFont="1" applyBorder="1" applyAlignment="1">
      <alignment vertical="center"/>
      <protection/>
    </xf>
    <xf numFmtId="49" fontId="6" fillId="0" borderId="18" xfId="19" applyNumberFormat="1" applyFont="1" applyBorder="1" applyAlignment="1">
      <alignment horizontal="center" vertical="top"/>
      <protection/>
    </xf>
    <xf numFmtId="49" fontId="6" fillId="0" borderId="18" xfId="19" applyNumberFormat="1" applyFont="1" applyBorder="1" applyAlignment="1">
      <alignment wrapText="1"/>
      <protection/>
    </xf>
    <xf numFmtId="41" fontId="6" fillId="0" borderId="14" xfId="19" applyNumberFormat="1" applyFont="1" applyBorder="1" applyAlignment="1">
      <alignment vertical="center"/>
      <protection/>
    </xf>
    <xf numFmtId="49" fontId="6" fillId="0" borderId="28" xfId="19" applyNumberFormat="1" applyFont="1" applyBorder="1" applyAlignment="1">
      <alignment horizontal="center" vertical="top"/>
      <protection/>
    </xf>
    <xf numFmtId="49" fontId="6" fillId="0" borderId="30" xfId="19" applyNumberFormat="1" applyFont="1" applyBorder="1" applyAlignment="1">
      <alignment wrapText="1"/>
      <protection/>
    </xf>
    <xf numFmtId="41" fontId="6" fillId="0" borderId="9" xfId="19" applyNumberFormat="1" applyFont="1" applyBorder="1" applyAlignment="1">
      <alignment vertical="center"/>
      <protection/>
    </xf>
    <xf numFmtId="49" fontId="6" fillId="0" borderId="12" xfId="19" applyNumberFormat="1" applyFont="1" applyBorder="1" applyAlignment="1">
      <alignment horizontal="center" vertical="top"/>
      <protection/>
    </xf>
    <xf numFmtId="49" fontId="6" fillId="0" borderId="12" xfId="19" applyNumberFormat="1" applyFont="1" applyBorder="1" applyAlignment="1">
      <alignment wrapText="1"/>
      <protection/>
    </xf>
    <xf numFmtId="49" fontId="6" fillId="0" borderId="14" xfId="19" applyNumberFormat="1" applyFont="1" applyBorder="1" applyAlignment="1">
      <alignment horizontal="center" vertical="top"/>
      <protection/>
    </xf>
    <xf numFmtId="0" fontId="1" fillId="0" borderId="0" xfId="19" applyAlignment="1">
      <alignment vertical="center"/>
      <protection/>
    </xf>
    <xf numFmtId="41" fontId="1" fillId="0" borderId="0" xfId="19" applyNumberFormat="1">
      <alignment/>
      <protection/>
    </xf>
    <xf numFmtId="49" fontId="8" fillId="0" borderId="23" xfId="18" applyNumberFormat="1" applyFont="1" applyBorder="1" applyAlignment="1">
      <alignment horizontal="center" vertical="center" wrapText="1"/>
      <protection/>
    </xf>
    <xf numFmtId="0" fontId="6" fillId="0" borderId="21" xfId="18" applyFont="1" applyBorder="1" applyAlignment="1">
      <alignment vertical="center"/>
      <protection/>
    </xf>
    <xf numFmtId="49" fontId="9" fillId="0" borderId="27" xfId="18" applyNumberFormat="1" applyFont="1" applyBorder="1" applyAlignment="1">
      <alignment horizontal="center" vertical="center" wrapText="1"/>
      <protection/>
    </xf>
    <xf numFmtId="49" fontId="9" fillId="0" borderId="29" xfId="18" applyNumberFormat="1" applyFont="1" applyBorder="1" applyAlignment="1">
      <alignment horizontal="center" vertical="center" wrapText="1"/>
      <protection/>
    </xf>
    <xf numFmtId="49" fontId="7" fillId="0" borderId="0" xfId="18" applyNumberFormat="1" applyFont="1" applyAlignment="1">
      <alignment horizontal="center" vertical="center"/>
      <protection/>
    </xf>
    <xf numFmtId="49" fontId="8" fillId="0" borderId="1" xfId="18" applyNumberFormat="1" applyFont="1" applyBorder="1" applyAlignment="1">
      <alignment horizontal="center" vertical="center"/>
      <protection/>
    </xf>
    <xf numFmtId="49" fontId="8" fillId="0" borderId="2" xfId="18" applyNumberFormat="1" applyFont="1" applyBorder="1" applyAlignment="1">
      <alignment horizontal="center" vertical="center"/>
      <protection/>
    </xf>
    <xf numFmtId="49" fontId="8" fillId="0" borderId="1" xfId="18" applyNumberFormat="1" applyFont="1" applyBorder="1" applyAlignment="1">
      <alignment horizontal="center" vertical="center" wrapText="1"/>
      <protection/>
    </xf>
    <xf numFmtId="49" fontId="8" fillId="0" borderId="2" xfId="18" applyNumberFormat="1" applyFont="1" applyBorder="1" applyAlignment="1">
      <alignment horizontal="center" vertical="center" wrapText="1"/>
      <protection/>
    </xf>
    <xf numFmtId="0" fontId="6" fillId="0" borderId="0" xfId="18" applyFont="1" applyAlignment="1">
      <alignment horizontal="right"/>
      <protection/>
    </xf>
    <xf numFmtId="49" fontId="9" fillId="0" borderId="27" xfId="18" applyNumberFormat="1" applyFont="1" applyBorder="1" applyAlignment="1">
      <alignment horizontal="center" wrapText="1"/>
      <protection/>
    </xf>
    <xf numFmtId="49" fontId="9" fillId="0" borderId="29" xfId="18" applyNumberFormat="1" applyFont="1" applyBorder="1" applyAlignment="1">
      <alignment horizontal="center" wrapText="1"/>
      <protection/>
    </xf>
    <xf numFmtId="49" fontId="8" fillId="0" borderId="21" xfId="18" applyNumberFormat="1" applyFont="1" applyBorder="1" applyAlignment="1">
      <alignment horizontal="center" vertical="center" wrapText="1"/>
      <protection/>
    </xf>
    <xf numFmtId="49" fontId="8" fillId="0" borderId="24" xfId="18" applyNumberFormat="1" applyFont="1" applyBorder="1" applyAlignment="1">
      <alignment horizontal="center" vertical="center" wrapText="1"/>
      <protection/>
    </xf>
    <xf numFmtId="49" fontId="9" fillId="0" borderId="8" xfId="18" applyNumberFormat="1" applyFont="1" applyBorder="1" applyAlignment="1">
      <alignment horizontal="center" vertical="center" wrapText="1"/>
      <protection/>
    </xf>
    <xf numFmtId="49" fontId="9" fillId="0" borderId="30" xfId="18" applyNumberFormat="1" applyFont="1" applyBorder="1" applyAlignment="1">
      <alignment horizontal="center" vertical="center" wrapText="1"/>
      <protection/>
    </xf>
    <xf numFmtId="0" fontId="6" fillId="0" borderId="0" xfId="19" applyFont="1" applyAlignment="1">
      <alignment horizontal="right"/>
      <protection/>
    </xf>
    <xf numFmtId="0" fontId="8" fillId="0" borderId="23" xfId="19" applyFont="1" applyBorder="1" applyAlignment="1">
      <alignment horizontal="right" vertical="center"/>
      <protection/>
    </xf>
    <xf numFmtId="0" fontId="8" fillId="0" borderId="21" xfId="19" applyFont="1" applyBorder="1" applyAlignment="1">
      <alignment horizontal="right" vertical="center"/>
      <protection/>
    </xf>
    <xf numFmtId="0" fontId="8" fillId="0" borderId="24" xfId="19" applyFont="1" applyBorder="1" applyAlignment="1">
      <alignment horizontal="right" vertical="center"/>
      <protection/>
    </xf>
    <xf numFmtId="0" fontId="7" fillId="0" borderId="0" xfId="19" applyFont="1" applyAlignment="1">
      <alignment horizontal="center"/>
      <protection/>
    </xf>
    <xf numFmtId="0" fontId="8" fillId="0" borderId="0" xfId="19" applyFont="1" applyAlignment="1">
      <alignment horizontal="center"/>
      <protection/>
    </xf>
    <xf numFmtId="49" fontId="8" fillId="0" borderId="1" xfId="19" applyNumberFormat="1" applyFont="1" applyBorder="1" applyAlignment="1">
      <alignment horizontal="center" vertical="center"/>
      <protection/>
    </xf>
    <xf numFmtId="49" fontId="8" fillId="0" borderId="2" xfId="19" applyNumberFormat="1" applyFont="1" applyBorder="1" applyAlignment="1">
      <alignment horizontal="center" vertical="center"/>
      <protection/>
    </xf>
    <xf numFmtId="49" fontId="8" fillId="0" borderId="1" xfId="19" applyNumberFormat="1" applyFont="1" applyBorder="1" applyAlignment="1">
      <alignment horizontal="center" vertical="center" wrapText="1"/>
      <protection/>
    </xf>
    <xf numFmtId="49" fontId="8" fillId="0" borderId="31" xfId="19" applyNumberFormat="1" applyFont="1" applyBorder="1" applyAlignment="1">
      <alignment horizontal="center" vertical="center" wrapText="1"/>
      <protection/>
    </xf>
    <xf numFmtId="0" fontId="11" fillId="0" borderId="1" xfId="19" applyFont="1" applyBorder="1" applyAlignment="1">
      <alignment horizontal="left" wrapText="1"/>
      <protection/>
    </xf>
    <xf numFmtId="0" fontId="11" fillId="0" borderId="2" xfId="19" applyFont="1" applyBorder="1" applyAlignment="1">
      <alignment horizontal="left" wrapText="1"/>
      <protection/>
    </xf>
    <xf numFmtId="49" fontId="6" fillId="0" borderId="4" xfId="18" applyNumberFormat="1" applyFont="1" applyBorder="1" applyAlignment="1">
      <alignment vertical="top" wrapText="1"/>
      <protection/>
    </xf>
    <xf numFmtId="49" fontId="6" fillId="0" borderId="11" xfId="18" applyNumberFormat="1" applyFont="1" applyBorder="1" applyAlignment="1">
      <alignment vertical="top" wrapText="1"/>
      <protection/>
    </xf>
  </cellXfs>
  <cellStyles count="13">
    <cellStyle name="Normal" xfId="0"/>
    <cellStyle name="RowLevel_0" xfId="1"/>
    <cellStyle name="ColLevel_0" xfId="2"/>
    <cellStyle name="RowLevel_1" xfId="3"/>
    <cellStyle name="Comma" xfId="15"/>
    <cellStyle name="Comma [0]" xfId="16"/>
    <cellStyle name="Hyperlink" xfId="17"/>
    <cellStyle name="Normalny_Arkusz1" xfId="18"/>
    <cellStyle name="Normalny_Kopia Układ wyk 2009 r poniedz 12.01.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1"/>
  <sheetViews>
    <sheetView view="pageBreakPreview" zoomScaleSheetLayoutView="100" workbookViewId="0" topLeftCell="A151">
      <selection activeCell="D160" sqref="D160"/>
    </sheetView>
  </sheetViews>
  <sheetFormatPr defaultColWidth="9.140625" defaultRowHeight="12.75"/>
  <cols>
    <col min="1" max="1" width="7.7109375" style="0" customWidth="1"/>
    <col min="2" max="2" width="8.140625" style="0" customWidth="1"/>
    <col min="3" max="3" width="8.00390625" style="0" customWidth="1"/>
    <col min="4" max="4" width="35.7109375" style="0" customWidth="1"/>
    <col min="5" max="5" width="13.28125" style="0" customWidth="1"/>
    <col min="6" max="6" width="12.57421875" style="0" customWidth="1"/>
  </cols>
  <sheetData>
    <row r="1" spans="1:6" ht="15">
      <c r="A1" s="1"/>
      <c r="B1" s="1"/>
      <c r="C1" s="2"/>
      <c r="D1" s="129" t="s">
        <v>122</v>
      </c>
      <c r="E1" s="129"/>
      <c r="F1" s="129"/>
    </row>
    <row r="2" spans="1:6" ht="15">
      <c r="A2" s="1"/>
      <c r="B2" s="1"/>
      <c r="C2" s="2"/>
      <c r="D2" s="129"/>
      <c r="E2" s="129"/>
      <c r="F2" s="129"/>
    </row>
    <row r="3" spans="1:6" ht="15">
      <c r="A3" s="1"/>
      <c r="B3" s="1"/>
      <c r="C3" s="2"/>
      <c r="D3" s="1"/>
      <c r="E3" s="1"/>
      <c r="F3" s="1"/>
    </row>
    <row r="4" spans="1:6" ht="18.75">
      <c r="A4" s="124" t="s">
        <v>156</v>
      </c>
      <c r="B4" s="124"/>
      <c r="C4" s="124"/>
      <c r="D4" s="124"/>
      <c r="E4" s="124"/>
      <c r="F4" s="124"/>
    </row>
    <row r="5" spans="1:6" ht="15">
      <c r="A5" s="3"/>
      <c r="B5" s="3"/>
      <c r="C5" s="3"/>
      <c r="D5" s="4"/>
      <c r="E5" s="1"/>
      <c r="F5" s="1"/>
    </row>
    <row r="6" spans="1:6" ht="14.25">
      <c r="A6" s="125" t="s">
        <v>0</v>
      </c>
      <c r="B6" s="125" t="s">
        <v>1</v>
      </c>
      <c r="C6" s="125" t="s">
        <v>2</v>
      </c>
      <c r="D6" s="127" t="s">
        <v>3</v>
      </c>
      <c r="E6" s="5" t="s">
        <v>4</v>
      </c>
      <c r="F6" s="5" t="s">
        <v>5</v>
      </c>
    </row>
    <row r="7" spans="1:6" ht="14.25">
      <c r="A7" s="126"/>
      <c r="B7" s="126"/>
      <c r="C7" s="126"/>
      <c r="D7" s="128"/>
      <c r="E7" s="6" t="s">
        <v>6</v>
      </c>
      <c r="F7" s="6" t="s">
        <v>6</v>
      </c>
    </row>
    <row r="8" spans="1:6" ht="14.25">
      <c r="A8" s="9" t="s">
        <v>36</v>
      </c>
      <c r="B8" s="120" t="s">
        <v>37</v>
      </c>
      <c r="C8" s="132"/>
      <c r="D8" s="133"/>
      <c r="E8" s="10">
        <f>E9</f>
        <v>34162</v>
      </c>
      <c r="F8" s="10">
        <f>F9</f>
        <v>34162</v>
      </c>
    </row>
    <row r="9" spans="1:6" ht="15">
      <c r="A9" s="7"/>
      <c r="B9" s="11" t="s">
        <v>38</v>
      </c>
      <c r="C9" s="122" t="s">
        <v>39</v>
      </c>
      <c r="D9" s="123"/>
      <c r="E9" s="12">
        <f>E11</f>
        <v>34162</v>
      </c>
      <c r="F9" s="12">
        <f>SUM(F12:F18)</f>
        <v>34162</v>
      </c>
    </row>
    <row r="10" spans="1:6" ht="9" customHeight="1">
      <c r="A10" s="13"/>
      <c r="B10" s="14"/>
      <c r="C10" s="15"/>
      <c r="D10" s="16"/>
      <c r="E10" s="17"/>
      <c r="F10" s="17"/>
    </row>
    <row r="11" spans="1:6" ht="73.5" customHeight="1">
      <c r="A11" s="13"/>
      <c r="B11" s="14"/>
      <c r="C11" s="18" t="s">
        <v>105</v>
      </c>
      <c r="D11" s="148" t="s">
        <v>129</v>
      </c>
      <c r="E11" s="19">
        <v>34162</v>
      </c>
      <c r="F11" s="19"/>
    </row>
    <row r="12" spans="1:6" ht="21.75" customHeight="1">
      <c r="A12" s="13"/>
      <c r="B12" s="14"/>
      <c r="C12" s="20" t="s">
        <v>16</v>
      </c>
      <c r="D12" s="21" t="s">
        <v>17</v>
      </c>
      <c r="E12" s="22"/>
      <c r="F12" s="22">
        <v>500</v>
      </c>
    </row>
    <row r="13" spans="1:6" ht="19.5" customHeight="1">
      <c r="A13" s="13"/>
      <c r="B13" s="14"/>
      <c r="C13" s="20" t="s">
        <v>77</v>
      </c>
      <c r="D13" s="21" t="s">
        <v>19</v>
      </c>
      <c r="E13" s="22"/>
      <c r="F13" s="22">
        <v>1000</v>
      </c>
    </row>
    <row r="14" spans="1:6" ht="21.75" customHeight="1">
      <c r="A14" s="13"/>
      <c r="B14" s="14"/>
      <c r="C14" s="20" t="s">
        <v>7</v>
      </c>
      <c r="D14" s="21" t="s">
        <v>8</v>
      </c>
      <c r="E14" s="22"/>
      <c r="F14" s="22">
        <v>26000</v>
      </c>
    </row>
    <row r="15" spans="1:6" ht="16.5" customHeight="1">
      <c r="A15" s="13"/>
      <c r="B15" s="14"/>
      <c r="C15" s="23" t="s">
        <v>161</v>
      </c>
      <c r="D15" s="21" t="s">
        <v>32</v>
      </c>
      <c r="E15" s="22"/>
      <c r="F15" s="22">
        <v>462</v>
      </c>
    </row>
    <row r="16" spans="1:6" ht="32.25" customHeight="1">
      <c r="A16" s="13"/>
      <c r="B16" s="14"/>
      <c r="C16" s="20" t="s">
        <v>107</v>
      </c>
      <c r="D16" s="21" t="s">
        <v>108</v>
      </c>
      <c r="E16" s="22"/>
      <c r="F16" s="22">
        <v>100</v>
      </c>
    </row>
    <row r="17" spans="1:6" ht="27" customHeight="1">
      <c r="A17" s="13"/>
      <c r="B17" s="14"/>
      <c r="C17" s="24" t="s">
        <v>109</v>
      </c>
      <c r="D17" s="25" t="s">
        <v>110</v>
      </c>
      <c r="E17" s="26"/>
      <c r="F17" s="26">
        <v>100</v>
      </c>
    </row>
    <row r="18" spans="1:6" ht="29.25" customHeight="1">
      <c r="A18" s="13"/>
      <c r="B18" s="14"/>
      <c r="C18" s="24" t="s">
        <v>60</v>
      </c>
      <c r="D18" s="27" t="s">
        <v>61</v>
      </c>
      <c r="E18" s="26"/>
      <c r="F18" s="26">
        <v>6000</v>
      </c>
    </row>
    <row r="19" spans="1:6" ht="15">
      <c r="A19" s="13"/>
      <c r="B19" s="28"/>
      <c r="C19" s="29"/>
      <c r="D19" s="16"/>
      <c r="E19" s="17"/>
      <c r="F19" s="17"/>
    </row>
    <row r="20" spans="1:6" ht="14.25">
      <c r="A20" s="9" t="s">
        <v>41</v>
      </c>
      <c r="B20" s="120" t="s">
        <v>42</v>
      </c>
      <c r="C20" s="132"/>
      <c r="D20" s="132"/>
      <c r="E20" s="10">
        <f>E21+E29+E37+E42</f>
        <v>657493</v>
      </c>
      <c r="F20" s="10">
        <f>F21+F29+F37+F42</f>
        <v>657493</v>
      </c>
    </row>
    <row r="21" spans="1:6" ht="15">
      <c r="A21" s="7"/>
      <c r="B21" s="30" t="s">
        <v>43</v>
      </c>
      <c r="C21" s="122" t="s">
        <v>44</v>
      </c>
      <c r="D21" s="123"/>
      <c r="E21" s="31">
        <f>E23</f>
        <v>44932</v>
      </c>
      <c r="F21" s="31">
        <f>SUM(F24:F27)</f>
        <v>44932</v>
      </c>
    </row>
    <row r="22" spans="1:6" ht="9" customHeight="1">
      <c r="A22" s="13"/>
      <c r="B22" s="32"/>
      <c r="C22" s="24"/>
      <c r="D22" s="27"/>
      <c r="E22" s="26"/>
      <c r="F22" s="26"/>
    </row>
    <row r="23" spans="1:6" ht="77.25" customHeight="1">
      <c r="A23" s="13"/>
      <c r="B23" s="14"/>
      <c r="C23" s="18" t="s">
        <v>105</v>
      </c>
      <c r="D23" s="148" t="s">
        <v>129</v>
      </c>
      <c r="E23" s="19">
        <v>44932</v>
      </c>
      <c r="F23" s="19"/>
    </row>
    <row r="24" spans="1:6" ht="16.5" customHeight="1">
      <c r="A24" s="13"/>
      <c r="B24" s="14"/>
      <c r="C24" s="20" t="s">
        <v>9</v>
      </c>
      <c r="D24" s="25" t="s">
        <v>27</v>
      </c>
      <c r="E24" s="22"/>
      <c r="F24" s="22">
        <v>34694</v>
      </c>
    </row>
    <row r="25" spans="1:6" ht="19.5" customHeight="1">
      <c r="A25" s="13"/>
      <c r="B25" s="14"/>
      <c r="C25" s="20" t="s">
        <v>10</v>
      </c>
      <c r="D25" s="25" t="s">
        <v>11</v>
      </c>
      <c r="E25" s="22"/>
      <c r="F25" s="22">
        <v>3500</v>
      </c>
    </row>
    <row r="26" spans="1:6" ht="21" customHeight="1">
      <c r="A26" s="13"/>
      <c r="B26" s="14"/>
      <c r="C26" s="20" t="s">
        <v>12</v>
      </c>
      <c r="D26" s="25" t="s">
        <v>13</v>
      </c>
      <c r="E26" s="22"/>
      <c r="F26" s="22">
        <v>5802</v>
      </c>
    </row>
    <row r="27" spans="1:6" ht="14.25" customHeight="1">
      <c r="A27" s="13"/>
      <c r="B27" s="14"/>
      <c r="C27" s="24" t="s">
        <v>14</v>
      </c>
      <c r="D27" s="33" t="s">
        <v>15</v>
      </c>
      <c r="E27" s="26"/>
      <c r="F27" s="26">
        <v>936</v>
      </c>
    </row>
    <row r="28" spans="1:6" ht="15">
      <c r="A28" s="13"/>
      <c r="B28" s="28"/>
      <c r="C28" s="34"/>
      <c r="D28" s="35"/>
      <c r="E28" s="36"/>
      <c r="F28" s="36"/>
    </row>
    <row r="29" spans="1:6" ht="15">
      <c r="A29" s="7"/>
      <c r="B29" s="30" t="s">
        <v>45</v>
      </c>
      <c r="C29" s="122" t="s">
        <v>46</v>
      </c>
      <c r="D29" s="123"/>
      <c r="E29" s="31">
        <f>E31</f>
        <v>107495</v>
      </c>
      <c r="F29" s="31">
        <f>SUM(F32:F35)</f>
        <v>107495</v>
      </c>
    </row>
    <row r="30" spans="1:6" ht="9" customHeight="1">
      <c r="A30" s="13"/>
      <c r="B30" s="32"/>
      <c r="C30" s="24"/>
      <c r="D30" s="27"/>
      <c r="E30" s="26"/>
      <c r="F30" s="26"/>
    </row>
    <row r="31" spans="1:6" ht="78.75" customHeight="1">
      <c r="A31" s="13"/>
      <c r="B31" s="14"/>
      <c r="C31" s="18" t="s">
        <v>105</v>
      </c>
      <c r="D31" s="148" t="s">
        <v>129</v>
      </c>
      <c r="E31" s="19">
        <v>107495</v>
      </c>
      <c r="F31" s="19"/>
    </row>
    <row r="32" spans="1:6" ht="18.75" customHeight="1">
      <c r="A32" s="13"/>
      <c r="B32" s="14"/>
      <c r="C32" s="20" t="s">
        <v>9</v>
      </c>
      <c r="D32" s="25" t="s">
        <v>27</v>
      </c>
      <c r="E32" s="26"/>
      <c r="F32" s="26">
        <v>84076</v>
      </c>
    </row>
    <row r="33" spans="1:6" ht="19.5" customHeight="1">
      <c r="A33" s="13"/>
      <c r="B33" s="14"/>
      <c r="C33" s="20" t="s">
        <v>10</v>
      </c>
      <c r="D33" s="25" t="s">
        <v>11</v>
      </c>
      <c r="E33" s="26"/>
      <c r="F33" s="26">
        <v>7300</v>
      </c>
    </row>
    <row r="34" spans="1:6" ht="22.5" customHeight="1">
      <c r="A34" s="13"/>
      <c r="B34" s="14"/>
      <c r="C34" s="20" t="s">
        <v>12</v>
      </c>
      <c r="D34" s="25" t="s">
        <v>13</v>
      </c>
      <c r="E34" s="26"/>
      <c r="F34" s="26">
        <v>13880</v>
      </c>
    </row>
    <row r="35" spans="1:6" ht="21" customHeight="1">
      <c r="A35" s="13"/>
      <c r="B35" s="14"/>
      <c r="C35" s="24" t="s">
        <v>14</v>
      </c>
      <c r="D35" s="37" t="s">
        <v>15</v>
      </c>
      <c r="E35" s="26"/>
      <c r="F35" s="26">
        <v>2239</v>
      </c>
    </row>
    <row r="36" spans="1:6" ht="15">
      <c r="A36" s="13"/>
      <c r="B36" s="28"/>
      <c r="C36" s="34"/>
      <c r="D36" s="38"/>
      <c r="E36" s="36"/>
      <c r="F36" s="36"/>
    </row>
    <row r="37" spans="1:6" ht="15">
      <c r="A37" s="7"/>
      <c r="B37" s="30" t="s">
        <v>47</v>
      </c>
      <c r="C37" s="134" t="s">
        <v>48</v>
      </c>
      <c r="D37" s="135"/>
      <c r="E37" s="31">
        <f>E39</f>
        <v>6766</v>
      </c>
      <c r="F37" s="31">
        <f>F40</f>
        <v>6766</v>
      </c>
    </row>
    <row r="38" spans="1:6" ht="9" customHeight="1">
      <c r="A38" s="13"/>
      <c r="B38" s="32"/>
      <c r="C38" s="24"/>
      <c r="D38" s="27"/>
      <c r="E38" s="26"/>
      <c r="F38" s="26"/>
    </row>
    <row r="39" spans="1:6" ht="75.75" customHeight="1">
      <c r="A39" s="13"/>
      <c r="B39" s="14"/>
      <c r="C39" s="18" t="s">
        <v>105</v>
      </c>
      <c r="D39" s="148" t="s">
        <v>129</v>
      </c>
      <c r="E39" s="19">
        <v>6766</v>
      </c>
      <c r="F39" s="19"/>
    </row>
    <row r="40" spans="1:6" ht="18.75" customHeight="1">
      <c r="A40" s="13"/>
      <c r="B40" s="14"/>
      <c r="C40" s="24" t="s">
        <v>49</v>
      </c>
      <c r="D40" s="39" t="s">
        <v>8</v>
      </c>
      <c r="E40" s="26"/>
      <c r="F40" s="26">
        <v>6766</v>
      </c>
    </row>
    <row r="41" spans="1:6" ht="15">
      <c r="A41" s="13"/>
      <c r="B41" s="28"/>
      <c r="C41" s="34"/>
      <c r="D41" s="40"/>
      <c r="E41" s="36"/>
      <c r="F41" s="36"/>
    </row>
    <row r="42" spans="1:6" ht="15">
      <c r="A42" s="7"/>
      <c r="B42" s="30" t="s">
        <v>50</v>
      </c>
      <c r="C42" s="122" t="s">
        <v>51</v>
      </c>
      <c r="D42" s="123"/>
      <c r="E42" s="31">
        <f>E44</f>
        <v>498300</v>
      </c>
      <c r="F42" s="31">
        <f>SUM(F45:F65)</f>
        <v>498300</v>
      </c>
    </row>
    <row r="43" spans="1:6" ht="8.25" customHeight="1">
      <c r="A43" s="13"/>
      <c r="B43" s="32"/>
      <c r="C43" s="24"/>
      <c r="D43" s="27"/>
      <c r="E43" s="26"/>
      <c r="F43" s="26"/>
    </row>
    <row r="44" spans="1:6" ht="78" customHeight="1">
      <c r="A44" s="13"/>
      <c r="B44" s="14"/>
      <c r="C44" s="18" t="s">
        <v>105</v>
      </c>
      <c r="D44" s="148" t="s">
        <v>129</v>
      </c>
      <c r="E44" s="19">
        <v>498300</v>
      </c>
      <c r="F44" s="19"/>
    </row>
    <row r="45" spans="1:6" ht="20.25" customHeight="1">
      <c r="A45" s="13"/>
      <c r="B45" s="14"/>
      <c r="C45" s="23" t="s">
        <v>9</v>
      </c>
      <c r="D45" s="21" t="s">
        <v>27</v>
      </c>
      <c r="E45" s="22"/>
      <c r="F45" s="22">
        <v>74000</v>
      </c>
    </row>
    <row r="46" spans="1:6" ht="29.25" customHeight="1">
      <c r="A46" s="13"/>
      <c r="B46" s="14"/>
      <c r="C46" s="23" t="s">
        <v>148</v>
      </c>
      <c r="D46" s="21" t="s">
        <v>151</v>
      </c>
      <c r="E46" s="22"/>
      <c r="F46" s="22">
        <v>263000</v>
      </c>
    </row>
    <row r="47" spans="1:6" ht="21" customHeight="1">
      <c r="A47" s="13"/>
      <c r="B47" s="14"/>
      <c r="C47" s="23" t="s">
        <v>10</v>
      </c>
      <c r="D47" s="21" t="s">
        <v>11</v>
      </c>
      <c r="E47" s="22"/>
      <c r="F47" s="22">
        <v>25000</v>
      </c>
    </row>
    <row r="48" spans="1:6" ht="23.25" customHeight="1">
      <c r="A48" s="13"/>
      <c r="B48" s="14"/>
      <c r="C48" s="23" t="s">
        <v>12</v>
      </c>
      <c r="D48" s="21" t="s">
        <v>13</v>
      </c>
      <c r="E48" s="22"/>
      <c r="F48" s="22">
        <v>57000</v>
      </c>
    </row>
    <row r="49" spans="1:6" ht="21" customHeight="1">
      <c r="A49" s="13"/>
      <c r="B49" s="14"/>
      <c r="C49" s="23" t="s">
        <v>14</v>
      </c>
      <c r="D49" s="21" t="s">
        <v>15</v>
      </c>
      <c r="E49" s="22"/>
      <c r="F49" s="22">
        <v>8700</v>
      </c>
    </row>
    <row r="50" spans="1:6" ht="22.5" customHeight="1">
      <c r="A50" s="13"/>
      <c r="B50" s="14"/>
      <c r="C50" s="23" t="s">
        <v>119</v>
      </c>
      <c r="D50" s="21" t="s">
        <v>125</v>
      </c>
      <c r="E50" s="22"/>
      <c r="F50" s="22">
        <v>6000</v>
      </c>
    </row>
    <row r="51" spans="1:6" ht="23.25" customHeight="1">
      <c r="A51" s="13"/>
      <c r="B51" s="14"/>
      <c r="C51" s="23" t="s">
        <v>16</v>
      </c>
      <c r="D51" s="21" t="s">
        <v>17</v>
      </c>
      <c r="E51" s="22"/>
      <c r="F51" s="22">
        <v>8500</v>
      </c>
    </row>
    <row r="52" spans="1:6" ht="19.5" customHeight="1">
      <c r="A52" s="13"/>
      <c r="B52" s="14"/>
      <c r="C52" s="23" t="s">
        <v>18</v>
      </c>
      <c r="D52" s="21" t="s">
        <v>19</v>
      </c>
      <c r="E52" s="22"/>
      <c r="F52" s="22">
        <v>9000</v>
      </c>
    </row>
    <row r="53" spans="1:6" ht="21.75" customHeight="1">
      <c r="A53" s="13"/>
      <c r="B53" s="14"/>
      <c r="C53" s="23" t="s">
        <v>20</v>
      </c>
      <c r="D53" s="21" t="s">
        <v>21</v>
      </c>
      <c r="E53" s="22"/>
      <c r="F53" s="22">
        <v>1000</v>
      </c>
    </row>
    <row r="54" spans="1:6" ht="21.75" customHeight="1">
      <c r="A54" s="13"/>
      <c r="B54" s="14"/>
      <c r="C54" s="23" t="s">
        <v>30</v>
      </c>
      <c r="D54" s="21" t="s">
        <v>31</v>
      </c>
      <c r="E54" s="22"/>
      <c r="F54" s="22">
        <v>200</v>
      </c>
    </row>
    <row r="55" spans="1:6" ht="21" customHeight="1">
      <c r="A55" s="13"/>
      <c r="B55" s="14"/>
      <c r="C55" s="23" t="s">
        <v>7</v>
      </c>
      <c r="D55" s="21" t="s">
        <v>8</v>
      </c>
      <c r="E55" s="22"/>
      <c r="F55" s="22">
        <v>21000</v>
      </c>
    </row>
    <row r="56" spans="1:6" ht="22.5" customHeight="1">
      <c r="A56" s="13"/>
      <c r="B56" s="14"/>
      <c r="C56" s="41" t="s">
        <v>118</v>
      </c>
      <c r="D56" s="21" t="s">
        <v>154</v>
      </c>
      <c r="E56" s="22"/>
      <c r="F56" s="22">
        <v>800</v>
      </c>
    </row>
    <row r="57" spans="1:6" ht="46.5" customHeight="1">
      <c r="A57" s="13"/>
      <c r="B57" s="14"/>
      <c r="C57" s="41" t="s">
        <v>133</v>
      </c>
      <c r="D57" s="21" t="s">
        <v>135</v>
      </c>
      <c r="E57" s="22"/>
      <c r="F57" s="22">
        <v>700</v>
      </c>
    </row>
    <row r="58" spans="1:6" ht="47.25" customHeight="1">
      <c r="A58" s="13"/>
      <c r="B58" s="14"/>
      <c r="C58" s="41" t="s">
        <v>134</v>
      </c>
      <c r="D58" s="21" t="s">
        <v>136</v>
      </c>
      <c r="E58" s="22"/>
      <c r="F58" s="22">
        <v>5500</v>
      </c>
    </row>
    <row r="59" spans="1:6" ht="18.75" customHeight="1">
      <c r="A59" s="13"/>
      <c r="B59" s="14"/>
      <c r="C59" s="41" t="s">
        <v>22</v>
      </c>
      <c r="D59" s="42" t="s">
        <v>23</v>
      </c>
      <c r="E59" s="22"/>
      <c r="F59" s="22">
        <v>400</v>
      </c>
    </row>
    <row r="60" spans="1:6" ht="21" customHeight="1">
      <c r="A60" s="13"/>
      <c r="B60" s="14"/>
      <c r="C60" s="41" t="s">
        <v>78</v>
      </c>
      <c r="D60" s="21" t="s">
        <v>25</v>
      </c>
      <c r="E60" s="22"/>
      <c r="F60" s="22">
        <v>3500</v>
      </c>
    </row>
    <row r="61" spans="1:6" ht="30" customHeight="1">
      <c r="A61" s="13"/>
      <c r="B61" s="14"/>
      <c r="C61" s="23" t="s">
        <v>26</v>
      </c>
      <c r="D61" s="21" t="s">
        <v>92</v>
      </c>
      <c r="E61" s="22"/>
      <c r="F61" s="22">
        <v>9000</v>
      </c>
    </row>
    <row r="62" spans="1:6" ht="27" customHeight="1">
      <c r="A62" s="13"/>
      <c r="B62" s="14"/>
      <c r="C62" s="43" t="s">
        <v>152</v>
      </c>
      <c r="D62" s="27" t="s">
        <v>153</v>
      </c>
      <c r="E62" s="26"/>
      <c r="F62" s="26">
        <v>400</v>
      </c>
    </row>
    <row r="63" spans="1:6" ht="35.25" customHeight="1">
      <c r="A63" s="13"/>
      <c r="B63" s="14"/>
      <c r="C63" s="43" t="s">
        <v>147</v>
      </c>
      <c r="D63" s="27" t="s">
        <v>155</v>
      </c>
      <c r="E63" s="26"/>
      <c r="F63" s="26">
        <v>600</v>
      </c>
    </row>
    <row r="64" spans="1:6" ht="48.75" customHeight="1">
      <c r="A64" s="13"/>
      <c r="B64" s="14"/>
      <c r="C64" s="43" t="s">
        <v>138</v>
      </c>
      <c r="D64" s="27" t="s">
        <v>139</v>
      </c>
      <c r="E64" s="26"/>
      <c r="F64" s="26">
        <v>1000</v>
      </c>
    </row>
    <row r="65" spans="1:6" ht="31.5" customHeight="1">
      <c r="A65" s="13"/>
      <c r="B65" s="14"/>
      <c r="C65" s="43" t="s">
        <v>137</v>
      </c>
      <c r="D65" s="27" t="s">
        <v>140</v>
      </c>
      <c r="E65" s="26"/>
      <c r="F65" s="26">
        <v>3000</v>
      </c>
    </row>
    <row r="66" spans="1:6" ht="15">
      <c r="A66" s="13"/>
      <c r="B66" s="28"/>
      <c r="C66" s="29"/>
      <c r="D66" s="44"/>
      <c r="E66" s="17"/>
      <c r="F66" s="17"/>
    </row>
    <row r="67" spans="1:6" ht="14.25">
      <c r="A67" s="9" t="s">
        <v>52</v>
      </c>
      <c r="B67" s="120" t="s">
        <v>53</v>
      </c>
      <c r="C67" s="132"/>
      <c r="D67" s="132"/>
      <c r="E67" s="10">
        <f>E68+E77</f>
        <v>430776</v>
      </c>
      <c r="F67" s="10">
        <f>F68+F77</f>
        <v>430776</v>
      </c>
    </row>
    <row r="68" spans="1:6" ht="15">
      <c r="A68" s="7"/>
      <c r="B68" s="30" t="s">
        <v>54</v>
      </c>
      <c r="C68" s="122" t="s">
        <v>55</v>
      </c>
      <c r="D68" s="123"/>
      <c r="E68" s="31">
        <f>E70</f>
        <v>415276</v>
      </c>
      <c r="F68" s="31">
        <f>SUM(F71:F75)</f>
        <v>415276</v>
      </c>
    </row>
    <row r="69" spans="1:6" ht="9" customHeight="1">
      <c r="A69" s="13"/>
      <c r="B69" s="32"/>
      <c r="C69" s="24"/>
      <c r="D69" s="27"/>
      <c r="E69" s="26"/>
      <c r="F69" s="26"/>
    </row>
    <row r="70" spans="1:6" ht="77.25" customHeight="1">
      <c r="A70" s="13"/>
      <c r="B70" s="14"/>
      <c r="C70" s="18" t="s">
        <v>105</v>
      </c>
      <c r="D70" s="148" t="s">
        <v>129</v>
      </c>
      <c r="E70" s="19">
        <v>415276</v>
      </c>
      <c r="F70" s="19"/>
    </row>
    <row r="71" spans="1:6" ht="28.5" customHeight="1">
      <c r="A71" s="13"/>
      <c r="B71" s="14"/>
      <c r="C71" s="20" t="s">
        <v>9</v>
      </c>
      <c r="D71" s="21" t="s">
        <v>27</v>
      </c>
      <c r="E71" s="22"/>
      <c r="F71" s="22">
        <v>324695</v>
      </c>
    </row>
    <row r="72" spans="1:6" ht="22.5" customHeight="1">
      <c r="A72" s="13"/>
      <c r="B72" s="14"/>
      <c r="C72" s="20" t="s">
        <v>10</v>
      </c>
      <c r="D72" s="21" t="s">
        <v>11</v>
      </c>
      <c r="E72" s="22"/>
      <c r="F72" s="22">
        <v>28160</v>
      </c>
    </row>
    <row r="73" spans="1:6" ht="21.75" customHeight="1">
      <c r="A73" s="13"/>
      <c r="B73" s="14"/>
      <c r="C73" s="20" t="s">
        <v>12</v>
      </c>
      <c r="D73" s="21" t="s">
        <v>13</v>
      </c>
      <c r="E73" s="22"/>
      <c r="F73" s="22">
        <v>53599</v>
      </c>
    </row>
    <row r="74" spans="1:6" ht="21.75" customHeight="1">
      <c r="A74" s="13"/>
      <c r="B74" s="14"/>
      <c r="C74" s="20" t="s">
        <v>14</v>
      </c>
      <c r="D74" s="21" t="s">
        <v>15</v>
      </c>
      <c r="E74" s="22"/>
      <c r="F74" s="22">
        <v>8645</v>
      </c>
    </row>
    <row r="75" spans="1:6" ht="16.5" customHeight="1">
      <c r="A75" s="13"/>
      <c r="B75" s="14"/>
      <c r="C75" s="20" t="s">
        <v>76</v>
      </c>
      <c r="D75" s="21" t="s">
        <v>159</v>
      </c>
      <c r="E75" s="22"/>
      <c r="F75" s="22">
        <v>177</v>
      </c>
    </row>
    <row r="76" spans="1:6" ht="15">
      <c r="A76" s="13"/>
      <c r="B76" s="28"/>
      <c r="C76" s="76"/>
      <c r="D76" s="77"/>
      <c r="E76" s="72"/>
      <c r="F76" s="72"/>
    </row>
    <row r="77" spans="1:6" ht="15">
      <c r="A77" s="7"/>
      <c r="B77" s="30" t="s">
        <v>62</v>
      </c>
      <c r="C77" s="122" t="s">
        <v>160</v>
      </c>
      <c r="D77" s="123"/>
      <c r="E77" s="31">
        <f>E79</f>
        <v>15500</v>
      </c>
      <c r="F77" s="31">
        <f>F80+F81</f>
        <v>15500</v>
      </c>
    </row>
    <row r="78" spans="1:6" ht="9.75" customHeight="1">
      <c r="A78" s="13"/>
      <c r="B78" s="32"/>
      <c r="C78" s="20"/>
      <c r="D78" s="21"/>
      <c r="E78" s="22"/>
      <c r="F78" s="22"/>
    </row>
    <row r="79" spans="1:6" ht="75" customHeight="1">
      <c r="A79" s="13"/>
      <c r="B79" s="14"/>
      <c r="C79" s="20" t="s">
        <v>105</v>
      </c>
      <c r="D79" s="25" t="s">
        <v>129</v>
      </c>
      <c r="E79" s="22">
        <v>15500</v>
      </c>
      <c r="F79" s="22"/>
    </row>
    <row r="80" spans="1:6" ht="21.75" customHeight="1">
      <c r="A80" s="13"/>
      <c r="B80" s="14"/>
      <c r="C80" s="23" t="s">
        <v>119</v>
      </c>
      <c r="D80" s="42" t="s">
        <v>120</v>
      </c>
      <c r="E80" s="22"/>
      <c r="F80" s="22">
        <v>14500</v>
      </c>
    </row>
    <row r="81" spans="1:6" ht="21.75" customHeight="1">
      <c r="A81" s="13"/>
      <c r="B81" s="14"/>
      <c r="C81" s="84" t="s">
        <v>76</v>
      </c>
      <c r="D81" s="16" t="s">
        <v>17</v>
      </c>
      <c r="E81" s="17"/>
      <c r="F81" s="17">
        <v>1000</v>
      </c>
    </row>
    <row r="82" spans="1:6" ht="15">
      <c r="A82" s="13"/>
      <c r="B82" s="28"/>
      <c r="C82" s="34"/>
      <c r="D82" s="35"/>
      <c r="E82" s="36"/>
      <c r="F82" s="36"/>
    </row>
    <row r="83" spans="1:6" ht="21.75" customHeight="1">
      <c r="A83" s="9" t="s">
        <v>63</v>
      </c>
      <c r="B83" s="120" t="s">
        <v>64</v>
      </c>
      <c r="C83" s="121"/>
      <c r="D83" s="121"/>
      <c r="E83" s="10">
        <f>E84+E113</f>
        <v>7360000</v>
      </c>
      <c r="F83" s="10">
        <f>F84+F113</f>
        <v>7360000</v>
      </c>
    </row>
    <row r="84" spans="1:6" ht="15">
      <c r="A84" s="7"/>
      <c r="B84" s="30" t="s">
        <v>71</v>
      </c>
      <c r="C84" s="122" t="s">
        <v>72</v>
      </c>
      <c r="D84" s="123"/>
      <c r="E84" s="31">
        <f>E86</f>
        <v>7352000</v>
      </c>
      <c r="F84" s="31">
        <f>SUM(F87:F111)</f>
        <v>7352000</v>
      </c>
    </row>
    <row r="85" spans="1:6" ht="10.5" customHeight="1">
      <c r="A85" s="13"/>
      <c r="B85" s="32"/>
      <c r="C85" s="24"/>
      <c r="D85" s="27"/>
      <c r="E85" s="26"/>
      <c r="F85" s="26"/>
    </row>
    <row r="86" spans="1:6" ht="79.5" customHeight="1">
      <c r="A86" s="13"/>
      <c r="B86" s="14"/>
      <c r="C86" s="18" t="s">
        <v>105</v>
      </c>
      <c r="D86" s="148" t="s">
        <v>129</v>
      </c>
      <c r="E86" s="19">
        <v>7352000</v>
      </c>
      <c r="F86" s="19"/>
    </row>
    <row r="87" spans="1:6" ht="47.25" customHeight="1">
      <c r="A87" s="13"/>
      <c r="B87" s="14"/>
      <c r="C87" s="23" t="s">
        <v>115</v>
      </c>
      <c r="D87" s="21" t="s">
        <v>127</v>
      </c>
      <c r="E87" s="22"/>
      <c r="F87" s="22">
        <v>375000</v>
      </c>
    </row>
    <row r="88" spans="1:6" ht="35.25" customHeight="1">
      <c r="A88" s="13"/>
      <c r="B88" s="14"/>
      <c r="C88" s="23" t="s">
        <v>148</v>
      </c>
      <c r="D88" s="21" t="s">
        <v>149</v>
      </c>
      <c r="E88" s="22"/>
      <c r="F88" s="22">
        <v>57091</v>
      </c>
    </row>
    <row r="89" spans="1:6" ht="22.5" customHeight="1">
      <c r="A89" s="13"/>
      <c r="B89" s="14"/>
      <c r="C89" s="23" t="s">
        <v>73</v>
      </c>
      <c r="D89" s="21" t="s">
        <v>11</v>
      </c>
      <c r="E89" s="22"/>
      <c r="F89" s="22">
        <v>4853</v>
      </c>
    </row>
    <row r="90" spans="1:6" ht="36.75" customHeight="1">
      <c r="A90" s="13"/>
      <c r="B90" s="14"/>
      <c r="C90" s="23" t="s">
        <v>65</v>
      </c>
      <c r="D90" s="21" t="s">
        <v>66</v>
      </c>
      <c r="E90" s="22"/>
      <c r="F90" s="22">
        <v>5131090</v>
      </c>
    </row>
    <row r="91" spans="1:6" ht="44.25" customHeight="1">
      <c r="A91" s="13"/>
      <c r="B91" s="14"/>
      <c r="C91" s="23" t="s">
        <v>67</v>
      </c>
      <c r="D91" s="21" t="s">
        <v>68</v>
      </c>
      <c r="E91" s="22"/>
      <c r="F91" s="22">
        <v>371147</v>
      </c>
    </row>
    <row r="92" spans="1:6" ht="50.25" customHeight="1">
      <c r="A92" s="13"/>
      <c r="B92" s="14"/>
      <c r="C92" s="23" t="s">
        <v>69</v>
      </c>
      <c r="D92" s="21" t="s">
        <v>150</v>
      </c>
      <c r="E92" s="22"/>
      <c r="F92" s="48">
        <v>427420</v>
      </c>
    </row>
    <row r="93" spans="1:6" ht="54.75" customHeight="1">
      <c r="A93" s="13"/>
      <c r="B93" s="14"/>
      <c r="C93" s="23" t="s">
        <v>70</v>
      </c>
      <c r="D93" s="42" t="s">
        <v>121</v>
      </c>
      <c r="E93" s="22"/>
      <c r="F93" s="22">
        <v>308787</v>
      </c>
    </row>
    <row r="94" spans="1:6" ht="26.25" customHeight="1">
      <c r="A94" s="13"/>
      <c r="B94" s="14"/>
      <c r="C94" s="47" t="s">
        <v>74</v>
      </c>
      <c r="D94" s="49" t="s">
        <v>13</v>
      </c>
      <c r="E94" s="19"/>
      <c r="F94" s="19">
        <v>9948</v>
      </c>
    </row>
    <row r="95" spans="1:6" ht="23.25" customHeight="1">
      <c r="A95" s="13"/>
      <c r="B95" s="14"/>
      <c r="C95" s="47" t="s">
        <v>75</v>
      </c>
      <c r="D95" s="49" t="s">
        <v>15</v>
      </c>
      <c r="E95" s="19"/>
      <c r="F95" s="19">
        <v>1518</v>
      </c>
    </row>
    <row r="96" spans="1:6" ht="39" customHeight="1">
      <c r="A96" s="13"/>
      <c r="B96" s="14"/>
      <c r="C96" s="47" t="s">
        <v>116</v>
      </c>
      <c r="D96" s="49" t="s">
        <v>117</v>
      </c>
      <c r="E96" s="19"/>
      <c r="F96" s="19">
        <v>252042</v>
      </c>
    </row>
    <row r="97" spans="1:6" ht="22.5" customHeight="1">
      <c r="A97" s="13"/>
      <c r="B97" s="14"/>
      <c r="C97" s="47" t="s">
        <v>16</v>
      </c>
      <c r="D97" s="49" t="s">
        <v>17</v>
      </c>
      <c r="E97" s="19"/>
      <c r="F97" s="19">
        <v>135000</v>
      </c>
    </row>
    <row r="98" spans="1:6" ht="24.75" customHeight="1">
      <c r="A98" s="13"/>
      <c r="B98" s="14"/>
      <c r="C98" s="23" t="s">
        <v>18</v>
      </c>
      <c r="D98" s="21" t="s">
        <v>19</v>
      </c>
      <c r="E98" s="22"/>
      <c r="F98" s="22">
        <v>97000</v>
      </c>
    </row>
    <row r="99" spans="1:6" ht="24" customHeight="1">
      <c r="A99" s="13"/>
      <c r="B99" s="14"/>
      <c r="C99" s="23" t="s">
        <v>20</v>
      </c>
      <c r="D99" s="21" t="s">
        <v>21</v>
      </c>
      <c r="E99" s="22"/>
      <c r="F99" s="22">
        <v>10000</v>
      </c>
    </row>
    <row r="100" spans="1:6" ht="24" customHeight="1">
      <c r="A100" s="13"/>
      <c r="B100" s="14"/>
      <c r="C100" s="23" t="s">
        <v>30</v>
      </c>
      <c r="D100" s="21" t="s">
        <v>31</v>
      </c>
      <c r="E100" s="22"/>
      <c r="F100" s="22">
        <v>20000</v>
      </c>
    </row>
    <row r="101" spans="1:6" ht="21" customHeight="1">
      <c r="A101" s="13"/>
      <c r="B101" s="14"/>
      <c r="C101" s="41" t="s">
        <v>7</v>
      </c>
      <c r="D101" s="21" t="s">
        <v>8</v>
      </c>
      <c r="E101" s="22"/>
      <c r="F101" s="22">
        <v>96362</v>
      </c>
    </row>
    <row r="102" spans="1:6" ht="21" customHeight="1">
      <c r="A102" s="13"/>
      <c r="B102" s="14"/>
      <c r="C102" s="41" t="s">
        <v>118</v>
      </c>
      <c r="D102" s="21" t="s">
        <v>126</v>
      </c>
      <c r="E102" s="22"/>
      <c r="F102" s="22">
        <v>3600</v>
      </c>
    </row>
    <row r="103" spans="1:6" ht="41.25" customHeight="1">
      <c r="A103" s="13"/>
      <c r="B103" s="14"/>
      <c r="C103" s="41" t="s">
        <v>133</v>
      </c>
      <c r="D103" s="21" t="s">
        <v>135</v>
      </c>
      <c r="E103" s="22"/>
      <c r="F103" s="22">
        <v>3500</v>
      </c>
    </row>
    <row r="104" spans="1:6" ht="43.5" customHeight="1">
      <c r="A104" s="13"/>
      <c r="B104" s="14"/>
      <c r="C104" s="41" t="s">
        <v>134</v>
      </c>
      <c r="D104" s="21" t="s">
        <v>136</v>
      </c>
      <c r="E104" s="22"/>
      <c r="F104" s="22">
        <v>20000</v>
      </c>
    </row>
    <row r="105" spans="1:6" ht="18.75" customHeight="1">
      <c r="A105" s="13"/>
      <c r="B105" s="14"/>
      <c r="C105" s="23" t="s">
        <v>22</v>
      </c>
      <c r="D105" s="21" t="s">
        <v>23</v>
      </c>
      <c r="E105" s="22"/>
      <c r="F105" s="22">
        <v>7000</v>
      </c>
    </row>
    <row r="106" spans="1:6" ht="17.25" customHeight="1">
      <c r="A106" s="13"/>
      <c r="B106" s="14"/>
      <c r="C106" s="23" t="s">
        <v>24</v>
      </c>
      <c r="D106" s="21" t="s">
        <v>25</v>
      </c>
      <c r="E106" s="22"/>
      <c r="F106" s="22">
        <v>100</v>
      </c>
    </row>
    <row r="107" spans="1:6" ht="26.25" customHeight="1">
      <c r="A107" s="13"/>
      <c r="B107" s="14"/>
      <c r="C107" s="23" t="s">
        <v>79</v>
      </c>
      <c r="D107" s="21" t="s">
        <v>92</v>
      </c>
      <c r="E107" s="22"/>
      <c r="F107" s="22">
        <v>2500</v>
      </c>
    </row>
    <row r="108" spans="1:6" ht="19.5" customHeight="1">
      <c r="A108" s="13"/>
      <c r="B108" s="14"/>
      <c r="C108" s="23" t="s">
        <v>40</v>
      </c>
      <c r="D108" s="21" t="s">
        <v>32</v>
      </c>
      <c r="E108" s="22"/>
      <c r="F108" s="22">
        <v>11981</v>
      </c>
    </row>
    <row r="109" spans="1:6" ht="20.25" customHeight="1">
      <c r="A109" s="13"/>
      <c r="B109" s="50"/>
      <c r="C109" s="51" t="s">
        <v>58</v>
      </c>
      <c r="D109" s="21" t="s">
        <v>59</v>
      </c>
      <c r="E109" s="22"/>
      <c r="F109" s="22">
        <v>61</v>
      </c>
    </row>
    <row r="110" spans="1:6" ht="44.25" customHeight="1">
      <c r="A110" s="13"/>
      <c r="B110" s="50"/>
      <c r="C110" s="43" t="s">
        <v>138</v>
      </c>
      <c r="D110" s="27" t="s">
        <v>139</v>
      </c>
      <c r="E110" s="26"/>
      <c r="F110" s="22">
        <v>1000</v>
      </c>
    </row>
    <row r="111" spans="1:6" ht="34.5" customHeight="1">
      <c r="A111" s="13"/>
      <c r="B111" s="50"/>
      <c r="C111" s="43" t="s">
        <v>137</v>
      </c>
      <c r="D111" s="27" t="s">
        <v>140</v>
      </c>
      <c r="E111" s="26"/>
      <c r="F111" s="26">
        <v>5000</v>
      </c>
    </row>
    <row r="112" spans="1:6" ht="15">
      <c r="A112" s="13"/>
      <c r="B112" s="50"/>
      <c r="C112" s="15"/>
      <c r="D112" s="44"/>
      <c r="E112" s="17"/>
      <c r="F112" s="26"/>
    </row>
    <row r="113" spans="1:6" ht="15">
      <c r="A113" s="7"/>
      <c r="B113" s="78" t="s">
        <v>102</v>
      </c>
      <c r="C113" s="130" t="s">
        <v>103</v>
      </c>
      <c r="D113" s="131"/>
      <c r="E113" s="12">
        <f>E115</f>
        <v>8000</v>
      </c>
      <c r="F113" s="12">
        <f>F116</f>
        <v>8000</v>
      </c>
    </row>
    <row r="114" spans="1:6" ht="11.25" customHeight="1">
      <c r="A114" s="13"/>
      <c r="B114" s="52"/>
      <c r="C114" s="24"/>
      <c r="D114" s="33"/>
      <c r="E114" s="26"/>
      <c r="F114" s="26"/>
    </row>
    <row r="115" spans="1:6" ht="73.5" customHeight="1">
      <c r="A115" s="13"/>
      <c r="B115" s="53"/>
      <c r="C115" s="18" t="s">
        <v>105</v>
      </c>
      <c r="D115" s="148" t="s">
        <v>129</v>
      </c>
      <c r="E115" s="19">
        <v>8000</v>
      </c>
      <c r="F115" s="19"/>
    </row>
    <row r="116" spans="1:6" ht="61.5" customHeight="1">
      <c r="A116" s="13"/>
      <c r="B116" s="53"/>
      <c r="C116" s="20" t="s">
        <v>28</v>
      </c>
      <c r="D116" s="25" t="s">
        <v>56</v>
      </c>
      <c r="E116" s="22"/>
      <c r="F116" s="22">
        <v>8000</v>
      </c>
    </row>
    <row r="117" spans="1:6" ht="15">
      <c r="A117" s="13"/>
      <c r="B117" s="54"/>
      <c r="C117" s="29"/>
      <c r="D117" s="44"/>
      <c r="E117" s="17"/>
      <c r="F117" s="36"/>
    </row>
    <row r="118" spans="1:6" ht="14.25">
      <c r="A118" s="9" t="s">
        <v>80</v>
      </c>
      <c r="B118" s="120" t="s">
        <v>81</v>
      </c>
      <c r="C118" s="132"/>
      <c r="D118" s="132"/>
      <c r="E118" s="10">
        <f>E119</f>
        <v>3355899</v>
      </c>
      <c r="F118" s="10">
        <f>F119</f>
        <v>3355899</v>
      </c>
    </row>
    <row r="119" spans="1:6" ht="49.5" customHeight="1">
      <c r="A119" s="7"/>
      <c r="B119" s="30" t="s">
        <v>82</v>
      </c>
      <c r="C119" s="122" t="s">
        <v>83</v>
      </c>
      <c r="D119" s="123"/>
      <c r="E119" s="31">
        <f>E121</f>
        <v>3355899</v>
      </c>
      <c r="F119" s="31">
        <f>F122</f>
        <v>3355899</v>
      </c>
    </row>
    <row r="120" spans="1:6" ht="9.75" customHeight="1">
      <c r="A120" s="13"/>
      <c r="B120" s="32"/>
      <c r="C120" s="24"/>
      <c r="D120" s="27"/>
      <c r="E120" s="26"/>
      <c r="F120" s="26"/>
    </row>
    <row r="121" spans="1:6" ht="76.5" customHeight="1">
      <c r="A121" s="13"/>
      <c r="B121" s="14"/>
      <c r="C121" s="18" t="s">
        <v>105</v>
      </c>
      <c r="D121" s="148" t="s">
        <v>129</v>
      </c>
      <c r="E121" s="19">
        <v>3355899</v>
      </c>
      <c r="F121" s="19"/>
    </row>
    <row r="122" spans="1:6" ht="21.75" customHeight="1">
      <c r="A122" s="13"/>
      <c r="B122" s="14"/>
      <c r="C122" s="20" t="s">
        <v>84</v>
      </c>
      <c r="D122" s="21" t="s">
        <v>85</v>
      </c>
      <c r="E122" s="22"/>
      <c r="F122" s="22">
        <f>F126+F129+F138+F141+F144+F147+F150</f>
        <v>3355899</v>
      </c>
    </row>
    <row r="123" spans="1:6" ht="15">
      <c r="A123" s="13"/>
      <c r="B123" s="14"/>
      <c r="C123" s="24"/>
      <c r="D123" s="27"/>
      <c r="E123" s="26"/>
      <c r="F123" s="26"/>
    </row>
    <row r="124" spans="1:6" ht="23.25" customHeight="1">
      <c r="A124" s="13"/>
      <c r="B124" s="14"/>
      <c r="C124" s="18"/>
      <c r="D124" s="49" t="s">
        <v>33</v>
      </c>
      <c r="E124" s="19"/>
      <c r="F124" s="19"/>
    </row>
    <row r="125" spans="1:6" ht="15">
      <c r="A125" s="13"/>
      <c r="B125" s="14"/>
      <c r="C125" s="24"/>
      <c r="D125" s="27"/>
      <c r="E125" s="26"/>
      <c r="F125" s="26"/>
    </row>
    <row r="126" spans="1:6" ht="22.5" customHeight="1">
      <c r="A126" s="13"/>
      <c r="B126" s="14"/>
      <c r="C126" s="18"/>
      <c r="D126" s="55" t="s">
        <v>90</v>
      </c>
      <c r="E126" s="56"/>
      <c r="F126" s="56">
        <f>F127</f>
        <v>3305096</v>
      </c>
    </row>
    <row r="127" spans="1:6" ht="21" customHeight="1">
      <c r="A127" s="13"/>
      <c r="B127" s="14"/>
      <c r="C127" s="24" t="s">
        <v>84</v>
      </c>
      <c r="D127" s="27" t="s">
        <v>85</v>
      </c>
      <c r="E127" s="26"/>
      <c r="F127" s="26">
        <v>3305096</v>
      </c>
    </row>
    <row r="128" spans="1:6" ht="15">
      <c r="A128" s="13"/>
      <c r="B128" s="14"/>
      <c r="C128" s="34"/>
      <c r="D128" s="45"/>
      <c r="E128" s="36"/>
      <c r="F128" s="36"/>
    </row>
    <row r="129" spans="1:6" ht="31.5" customHeight="1">
      <c r="A129" s="13"/>
      <c r="B129" s="14"/>
      <c r="C129" s="18"/>
      <c r="D129" s="55" t="s">
        <v>86</v>
      </c>
      <c r="E129" s="56"/>
      <c r="F129" s="57">
        <f>F130</f>
        <v>25239</v>
      </c>
    </row>
    <row r="130" spans="1:6" ht="26.25" customHeight="1">
      <c r="A130" s="13"/>
      <c r="B130" s="14"/>
      <c r="C130" s="24" t="s">
        <v>84</v>
      </c>
      <c r="D130" s="27" t="s">
        <v>85</v>
      </c>
      <c r="E130" s="26"/>
      <c r="F130" s="26">
        <f>SUM(F132:F136)</f>
        <v>25239</v>
      </c>
    </row>
    <row r="131" spans="1:6" ht="15">
      <c r="A131" s="13"/>
      <c r="B131" s="14"/>
      <c r="C131" s="15"/>
      <c r="D131" s="16" t="s">
        <v>29</v>
      </c>
      <c r="E131" s="17"/>
      <c r="F131" s="17"/>
    </row>
    <row r="132" spans="1:6" ht="24" customHeight="1">
      <c r="A132" s="13"/>
      <c r="B132" s="14"/>
      <c r="C132" s="18"/>
      <c r="D132" s="49" t="s">
        <v>162</v>
      </c>
      <c r="E132" s="19"/>
      <c r="F132" s="19">
        <v>3175</v>
      </c>
    </row>
    <row r="133" spans="1:6" ht="20.25" customHeight="1">
      <c r="A133" s="13"/>
      <c r="B133" s="14"/>
      <c r="C133" s="20"/>
      <c r="D133" s="21" t="s">
        <v>89</v>
      </c>
      <c r="E133" s="22"/>
      <c r="F133" s="22">
        <v>13154</v>
      </c>
    </row>
    <row r="134" spans="1:6" ht="25.5" customHeight="1">
      <c r="A134" s="13"/>
      <c r="B134" s="14"/>
      <c r="C134" s="20"/>
      <c r="D134" s="21" t="s">
        <v>106</v>
      </c>
      <c r="E134" s="22"/>
      <c r="F134" s="22">
        <v>3629</v>
      </c>
    </row>
    <row r="135" spans="1:6" ht="22.5" customHeight="1">
      <c r="A135" s="13"/>
      <c r="B135" s="14"/>
      <c r="C135" s="15"/>
      <c r="D135" s="21" t="s">
        <v>128</v>
      </c>
      <c r="E135" s="22"/>
      <c r="F135" s="22">
        <v>5000</v>
      </c>
    </row>
    <row r="136" spans="1:6" ht="22.5" customHeight="1">
      <c r="A136" s="13"/>
      <c r="B136" s="14"/>
      <c r="C136" s="15"/>
      <c r="D136" s="27" t="s">
        <v>163</v>
      </c>
      <c r="E136" s="26"/>
      <c r="F136" s="26">
        <v>281</v>
      </c>
    </row>
    <row r="137" spans="1:6" ht="15">
      <c r="A137" s="13"/>
      <c r="B137" s="14"/>
      <c r="C137" s="34"/>
      <c r="D137" s="45"/>
      <c r="E137" s="36"/>
      <c r="F137" s="36"/>
    </row>
    <row r="138" spans="1:6" ht="26.25" customHeight="1">
      <c r="A138" s="13"/>
      <c r="B138" s="14"/>
      <c r="C138" s="18"/>
      <c r="D138" s="55" t="s">
        <v>87</v>
      </c>
      <c r="E138" s="19"/>
      <c r="F138" s="56">
        <f>F139</f>
        <v>5240</v>
      </c>
    </row>
    <row r="139" spans="1:6" ht="18.75" customHeight="1">
      <c r="A139" s="13"/>
      <c r="B139" s="14"/>
      <c r="C139" s="24" t="s">
        <v>84</v>
      </c>
      <c r="D139" s="27" t="s">
        <v>85</v>
      </c>
      <c r="E139" s="58"/>
      <c r="F139" s="26">
        <v>5240</v>
      </c>
    </row>
    <row r="140" spans="1:6" ht="15">
      <c r="A140" s="13"/>
      <c r="B140" s="14"/>
      <c r="C140" s="59"/>
      <c r="D140" s="60"/>
      <c r="E140" s="61"/>
      <c r="F140" s="36"/>
    </row>
    <row r="141" spans="1:6" ht="15">
      <c r="A141" s="13"/>
      <c r="B141" s="14"/>
      <c r="C141" s="62"/>
      <c r="D141" s="63" t="s">
        <v>141</v>
      </c>
      <c r="E141" s="64"/>
      <c r="F141" s="56">
        <f>F142</f>
        <v>14668</v>
      </c>
    </row>
    <row r="142" spans="1:6" ht="17.25" customHeight="1">
      <c r="A142" s="13"/>
      <c r="B142" s="14"/>
      <c r="C142" s="24" t="s">
        <v>84</v>
      </c>
      <c r="D142" s="27" t="s">
        <v>85</v>
      </c>
      <c r="E142" s="58"/>
      <c r="F142" s="26">
        <v>14668</v>
      </c>
    </row>
    <row r="143" spans="1:6" ht="15">
      <c r="A143" s="13"/>
      <c r="B143" s="14"/>
      <c r="C143" s="59"/>
      <c r="D143" s="65"/>
      <c r="E143" s="61"/>
      <c r="F143" s="36"/>
    </row>
    <row r="144" spans="1:6" ht="15">
      <c r="A144" s="13"/>
      <c r="B144" s="14"/>
      <c r="C144" s="62"/>
      <c r="D144" s="66" t="s">
        <v>88</v>
      </c>
      <c r="E144" s="64"/>
      <c r="F144" s="56">
        <f>F145</f>
        <v>3175</v>
      </c>
    </row>
    <row r="145" spans="1:6" ht="17.25" customHeight="1">
      <c r="A145" s="13"/>
      <c r="B145" s="14"/>
      <c r="C145" s="24" t="s">
        <v>84</v>
      </c>
      <c r="D145" s="27" t="s">
        <v>85</v>
      </c>
      <c r="E145" s="58"/>
      <c r="F145" s="26">
        <v>3175</v>
      </c>
    </row>
    <row r="146" spans="1:6" ht="15">
      <c r="A146" s="13"/>
      <c r="B146" s="14"/>
      <c r="C146" s="59"/>
      <c r="D146" s="65"/>
      <c r="E146" s="61"/>
      <c r="F146" s="36"/>
    </row>
    <row r="147" spans="1:6" ht="15">
      <c r="A147" s="13"/>
      <c r="B147" s="14"/>
      <c r="C147" s="62"/>
      <c r="D147" s="66" t="s">
        <v>93</v>
      </c>
      <c r="E147" s="64"/>
      <c r="F147" s="56">
        <f>F148</f>
        <v>796</v>
      </c>
    </row>
    <row r="148" spans="1:6" ht="19.5" customHeight="1">
      <c r="A148" s="13"/>
      <c r="B148" s="14"/>
      <c r="C148" s="24" t="s">
        <v>84</v>
      </c>
      <c r="D148" s="27" t="s">
        <v>85</v>
      </c>
      <c r="E148" s="58"/>
      <c r="F148" s="26">
        <v>796</v>
      </c>
    </row>
    <row r="149" spans="1:6" ht="15">
      <c r="A149" s="13"/>
      <c r="B149" s="14"/>
      <c r="C149" s="59"/>
      <c r="D149" s="65"/>
      <c r="E149" s="61"/>
      <c r="F149" s="36"/>
    </row>
    <row r="150" spans="1:6" ht="15">
      <c r="A150" s="13"/>
      <c r="B150" s="14"/>
      <c r="C150" s="62"/>
      <c r="D150" s="66" t="s">
        <v>96</v>
      </c>
      <c r="E150" s="64"/>
      <c r="F150" s="56">
        <f>F151</f>
        <v>1685</v>
      </c>
    </row>
    <row r="151" spans="1:6" ht="16.5" customHeight="1">
      <c r="A151" s="13"/>
      <c r="B151" s="14"/>
      <c r="C151" s="24" t="s">
        <v>84</v>
      </c>
      <c r="D151" s="27" t="s">
        <v>85</v>
      </c>
      <c r="E151" s="58"/>
      <c r="F151" s="26">
        <v>1685</v>
      </c>
    </row>
    <row r="152" spans="1:6" ht="15">
      <c r="A152" s="13"/>
      <c r="B152" s="14"/>
      <c r="C152" s="34"/>
      <c r="D152" s="45"/>
      <c r="E152" s="61"/>
      <c r="F152" s="36"/>
    </row>
    <row r="153" spans="1:6" ht="14.25">
      <c r="A153" s="9" t="s">
        <v>111</v>
      </c>
      <c r="B153" s="120" t="s">
        <v>112</v>
      </c>
      <c r="C153" s="132"/>
      <c r="D153" s="132"/>
      <c r="E153" s="67">
        <f>E154+E158</f>
        <v>357600</v>
      </c>
      <c r="F153" s="67">
        <f>F154+F158</f>
        <v>357600</v>
      </c>
    </row>
    <row r="154" spans="1:6" ht="15">
      <c r="A154" s="13"/>
      <c r="B154" s="11" t="s">
        <v>142</v>
      </c>
      <c r="C154" s="122" t="s">
        <v>143</v>
      </c>
      <c r="D154" s="123"/>
      <c r="E154" s="68">
        <f>E156</f>
        <v>327600</v>
      </c>
      <c r="F154" s="68">
        <f>F157</f>
        <v>327600</v>
      </c>
    </row>
    <row r="155" spans="1:6" ht="8.25" customHeight="1">
      <c r="A155" s="13"/>
      <c r="B155" s="53"/>
      <c r="C155" s="24"/>
      <c r="D155" s="33"/>
      <c r="E155" s="26"/>
      <c r="F155" s="26"/>
    </row>
    <row r="156" spans="1:6" ht="78.75" customHeight="1">
      <c r="A156" s="13"/>
      <c r="B156" s="53"/>
      <c r="C156" s="18" t="s">
        <v>132</v>
      </c>
      <c r="D156" s="148" t="s">
        <v>129</v>
      </c>
      <c r="E156" s="19">
        <v>327600</v>
      </c>
      <c r="F156" s="19"/>
    </row>
    <row r="157" spans="1:6" ht="80.25" customHeight="1">
      <c r="A157" s="13"/>
      <c r="B157" s="53"/>
      <c r="C157" s="76" t="s">
        <v>104</v>
      </c>
      <c r="D157" s="79" t="s">
        <v>124</v>
      </c>
      <c r="E157" s="72"/>
      <c r="F157" s="72">
        <v>327600</v>
      </c>
    </row>
    <row r="158" spans="1:6" ht="33.75" customHeight="1">
      <c r="A158" s="69"/>
      <c r="B158" s="70" t="s">
        <v>157</v>
      </c>
      <c r="C158" s="130" t="s">
        <v>158</v>
      </c>
      <c r="D158" s="131"/>
      <c r="E158" s="12">
        <f>E160</f>
        <v>30000</v>
      </c>
      <c r="F158" s="12">
        <f>F161</f>
        <v>30000</v>
      </c>
    </row>
    <row r="159" spans="1:6" ht="12.75" customHeight="1">
      <c r="A159" s="69"/>
      <c r="B159" s="81"/>
      <c r="C159" s="82"/>
      <c r="D159" s="83"/>
      <c r="E159" s="31"/>
      <c r="F159" s="31"/>
    </row>
    <row r="160" spans="1:6" ht="78.75" customHeight="1">
      <c r="A160" s="13"/>
      <c r="B160" s="53"/>
      <c r="C160" s="20" t="s">
        <v>132</v>
      </c>
      <c r="D160" s="149" t="s">
        <v>129</v>
      </c>
      <c r="E160" s="22">
        <v>30000</v>
      </c>
      <c r="F160" s="22"/>
    </row>
    <row r="161" spans="1:6" ht="50.25" customHeight="1">
      <c r="A161" s="13"/>
      <c r="B161" s="53"/>
      <c r="C161" s="80" t="s">
        <v>34</v>
      </c>
      <c r="D161" s="77" t="s">
        <v>35</v>
      </c>
      <c r="E161" s="72"/>
      <c r="F161" s="72">
        <v>30000</v>
      </c>
    </row>
    <row r="162" spans="1:6" ht="14.25">
      <c r="A162" s="9" t="s">
        <v>91</v>
      </c>
      <c r="B162" s="120" t="s">
        <v>113</v>
      </c>
      <c r="C162" s="132"/>
      <c r="D162" s="133"/>
      <c r="E162" s="67">
        <f>E163</f>
        <v>138000</v>
      </c>
      <c r="F162" s="67">
        <f>F163</f>
        <v>138000</v>
      </c>
    </row>
    <row r="163" spans="1:6" ht="15">
      <c r="A163" s="7"/>
      <c r="B163" s="30" t="s">
        <v>94</v>
      </c>
      <c r="C163" s="122" t="s">
        <v>95</v>
      </c>
      <c r="D163" s="123"/>
      <c r="E163" s="71">
        <f>E165</f>
        <v>138000</v>
      </c>
      <c r="F163" s="71">
        <f>SUM(F166:F180)</f>
        <v>138000</v>
      </c>
    </row>
    <row r="164" spans="1:6" ht="8.25" customHeight="1">
      <c r="A164" s="13"/>
      <c r="B164" s="32"/>
      <c r="C164" s="24"/>
      <c r="D164" s="27"/>
      <c r="E164" s="26"/>
      <c r="F164" s="26"/>
    </row>
    <row r="165" spans="1:6" ht="77.25" customHeight="1">
      <c r="A165" s="13"/>
      <c r="B165" s="14"/>
      <c r="C165" s="18" t="s">
        <v>105</v>
      </c>
      <c r="D165" s="8" t="s">
        <v>129</v>
      </c>
      <c r="E165" s="19">
        <v>138000</v>
      </c>
      <c r="F165" s="19"/>
    </row>
    <row r="166" spans="1:6" ht="20.25" customHeight="1">
      <c r="A166" s="13"/>
      <c r="B166" s="14"/>
      <c r="C166" s="23" t="s">
        <v>9</v>
      </c>
      <c r="D166" s="21" t="s">
        <v>27</v>
      </c>
      <c r="E166" s="22"/>
      <c r="F166" s="22">
        <v>44321</v>
      </c>
    </row>
    <row r="167" spans="1:6" ht="22.5" customHeight="1">
      <c r="A167" s="13"/>
      <c r="B167" s="14"/>
      <c r="C167" s="23" t="s">
        <v>10</v>
      </c>
      <c r="D167" s="21" t="s">
        <v>11</v>
      </c>
      <c r="E167" s="22"/>
      <c r="F167" s="22">
        <v>3520</v>
      </c>
    </row>
    <row r="168" spans="1:6" ht="21.75" customHeight="1">
      <c r="A168" s="13"/>
      <c r="B168" s="14"/>
      <c r="C168" s="23" t="s">
        <v>12</v>
      </c>
      <c r="D168" s="21" t="s">
        <v>13</v>
      </c>
      <c r="E168" s="22"/>
      <c r="F168" s="22">
        <v>10067</v>
      </c>
    </row>
    <row r="169" spans="1:6" ht="18.75" customHeight="1">
      <c r="A169" s="13"/>
      <c r="B169" s="14"/>
      <c r="C169" s="23" t="s">
        <v>14</v>
      </c>
      <c r="D169" s="21" t="s">
        <v>15</v>
      </c>
      <c r="E169" s="22"/>
      <c r="F169" s="22">
        <v>1613</v>
      </c>
    </row>
    <row r="170" spans="1:6" ht="19.5" customHeight="1">
      <c r="A170" s="13"/>
      <c r="B170" s="14"/>
      <c r="C170" s="47" t="s">
        <v>119</v>
      </c>
      <c r="D170" s="49" t="s">
        <v>120</v>
      </c>
      <c r="E170" s="19"/>
      <c r="F170" s="19">
        <v>58479</v>
      </c>
    </row>
    <row r="171" spans="1:6" ht="19.5" customHeight="1">
      <c r="A171" s="13"/>
      <c r="B171" s="14"/>
      <c r="C171" s="23" t="s">
        <v>16</v>
      </c>
      <c r="D171" s="21" t="s">
        <v>17</v>
      </c>
      <c r="E171" s="22"/>
      <c r="F171" s="22">
        <v>2083</v>
      </c>
    </row>
    <row r="172" spans="1:6" ht="21" customHeight="1">
      <c r="A172" s="13"/>
      <c r="B172" s="14"/>
      <c r="C172" s="23" t="s">
        <v>18</v>
      </c>
      <c r="D172" s="21" t="s">
        <v>19</v>
      </c>
      <c r="E172" s="22"/>
      <c r="F172" s="22">
        <v>4000</v>
      </c>
    </row>
    <row r="173" spans="1:6" ht="20.25" customHeight="1">
      <c r="A173" s="13"/>
      <c r="B173" s="14"/>
      <c r="C173" s="23" t="s">
        <v>20</v>
      </c>
      <c r="D173" s="42" t="s">
        <v>21</v>
      </c>
      <c r="E173" s="22"/>
      <c r="F173" s="22">
        <v>200</v>
      </c>
    </row>
    <row r="174" spans="1:6" ht="21" customHeight="1">
      <c r="A174" s="13"/>
      <c r="B174" s="14"/>
      <c r="C174" s="23" t="s">
        <v>57</v>
      </c>
      <c r="D174" s="21" t="s">
        <v>31</v>
      </c>
      <c r="E174" s="22"/>
      <c r="F174" s="22">
        <v>30</v>
      </c>
    </row>
    <row r="175" spans="1:6" ht="19.5" customHeight="1">
      <c r="A175" s="13"/>
      <c r="B175" s="14"/>
      <c r="C175" s="23" t="s">
        <v>7</v>
      </c>
      <c r="D175" s="21" t="s">
        <v>8</v>
      </c>
      <c r="E175" s="22"/>
      <c r="F175" s="22">
        <v>10000</v>
      </c>
    </row>
    <row r="176" spans="1:6" ht="47.25" customHeight="1">
      <c r="A176" s="13"/>
      <c r="B176" s="14"/>
      <c r="C176" s="41" t="s">
        <v>134</v>
      </c>
      <c r="D176" s="21" t="s">
        <v>136</v>
      </c>
      <c r="E176" s="22"/>
      <c r="F176" s="22">
        <v>650</v>
      </c>
    </row>
    <row r="177" spans="1:6" ht="21.75" customHeight="1">
      <c r="A177" s="13"/>
      <c r="B177" s="14"/>
      <c r="C177" s="23" t="s">
        <v>22</v>
      </c>
      <c r="D177" s="21" t="s">
        <v>23</v>
      </c>
      <c r="E177" s="22"/>
      <c r="F177" s="22">
        <v>100</v>
      </c>
    </row>
    <row r="178" spans="1:6" ht="22.5" customHeight="1">
      <c r="A178" s="13"/>
      <c r="B178" s="14"/>
      <c r="C178" s="23" t="s">
        <v>24</v>
      </c>
      <c r="D178" s="21" t="s">
        <v>25</v>
      </c>
      <c r="E178" s="22"/>
      <c r="F178" s="22">
        <v>436</v>
      </c>
    </row>
    <row r="179" spans="1:6" ht="39" customHeight="1">
      <c r="A179" s="13"/>
      <c r="B179" s="14"/>
      <c r="C179" s="43" t="s">
        <v>26</v>
      </c>
      <c r="D179" s="27" t="s">
        <v>92</v>
      </c>
      <c r="E179" s="26"/>
      <c r="F179" s="26">
        <v>2001</v>
      </c>
    </row>
    <row r="180" spans="1:6" ht="28.5" customHeight="1">
      <c r="A180" s="13"/>
      <c r="B180" s="14"/>
      <c r="C180" s="23" t="s">
        <v>138</v>
      </c>
      <c r="D180" s="21" t="s">
        <v>139</v>
      </c>
      <c r="E180" s="22"/>
      <c r="F180" s="22">
        <v>500</v>
      </c>
    </row>
    <row r="181" spans="1:6" ht="15">
      <c r="A181" s="73"/>
      <c r="B181" s="46"/>
      <c r="C181" s="74"/>
      <c r="D181" s="75" t="s">
        <v>97</v>
      </c>
      <c r="E181" s="67">
        <f>E8+E20+E67+E83+E118+E153+E162</f>
        <v>12333930</v>
      </c>
      <c r="F181" s="67">
        <f>F8+F20+F67+F83+F118+F153+F162</f>
        <v>12333930</v>
      </c>
    </row>
  </sheetData>
  <mergeCells count="27">
    <mergeCell ref="C154:D154"/>
    <mergeCell ref="B153:D153"/>
    <mergeCell ref="B8:D8"/>
    <mergeCell ref="C9:D9"/>
    <mergeCell ref="C21:D21"/>
    <mergeCell ref="C29:D29"/>
    <mergeCell ref="C37:D37"/>
    <mergeCell ref="B20:D20"/>
    <mergeCell ref="B67:D67"/>
    <mergeCell ref="B118:D118"/>
    <mergeCell ref="D1:F1"/>
    <mergeCell ref="D2:F2"/>
    <mergeCell ref="C163:D163"/>
    <mergeCell ref="C113:D113"/>
    <mergeCell ref="C42:D42"/>
    <mergeCell ref="C68:D68"/>
    <mergeCell ref="C84:D84"/>
    <mergeCell ref="C119:D119"/>
    <mergeCell ref="B162:D162"/>
    <mergeCell ref="C158:D158"/>
    <mergeCell ref="B83:D83"/>
    <mergeCell ref="C77:D77"/>
    <mergeCell ref="A4:F4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scale="99" r:id="rId1"/>
  <rowBreaks count="2" manualBreakCount="2">
    <brk id="31" max="255" man="1"/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BreakPreview" zoomScale="150" zoomScaleSheetLayoutView="150" workbookViewId="0" topLeftCell="A1">
      <selection activeCell="F8" sqref="F8"/>
    </sheetView>
  </sheetViews>
  <sheetFormatPr defaultColWidth="9.140625" defaultRowHeight="12.75"/>
  <cols>
    <col min="1" max="1" width="6.8515625" style="86" customWidth="1"/>
    <col min="2" max="2" width="10.140625" style="86" customWidth="1"/>
    <col min="3" max="3" width="40.28125" style="86" customWidth="1"/>
    <col min="4" max="4" width="28.57421875" style="86" customWidth="1"/>
    <col min="5" max="16384" width="9.140625" style="86" customWidth="1"/>
  </cols>
  <sheetData>
    <row r="1" spans="1:4" ht="15" customHeight="1">
      <c r="A1" s="85"/>
      <c r="B1" s="85"/>
      <c r="C1" s="136" t="s">
        <v>123</v>
      </c>
      <c r="D1" s="136"/>
    </row>
    <row r="2" spans="1:4" ht="15.75" customHeight="1">
      <c r="A2" s="85"/>
      <c r="B2" s="85"/>
      <c r="C2" s="136"/>
      <c r="D2" s="136"/>
    </row>
    <row r="3" spans="1:4" ht="15">
      <c r="A3" s="85"/>
      <c r="B3" s="85"/>
      <c r="C3" s="85"/>
      <c r="D3" s="85"/>
    </row>
    <row r="4" spans="1:4" ht="18.75">
      <c r="A4" s="140" t="s">
        <v>98</v>
      </c>
      <c r="B4" s="140"/>
      <c r="C4" s="140"/>
      <c r="D4" s="140"/>
    </row>
    <row r="5" spans="1:4" ht="18.75">
      <c r="A5" s="140" t="s">
        <v>99</v>
      </c>
      <c r="B5" s="140"/>
      <c r="C5" s="140"/>
      <c r="D5" s="140"/>
    </row>
    <row r="6" spans="1:4" ht="14.25">
      <c r="A6" s="141"/>
      <c r="B6" s="141"/>
      <c r="C6" s="141"/>
      <c r="D6" s="141"/>
    </row>
    <row r="7" spans="1:4" ht="15">
      <c r="A7" s="85"/>
      <c r="B7" s="85"/>
      <c r="C7" s="85"/>
      <c r="D7" s="85"/>
    </row>
    <row r="8" spans="1:4" ht="25.5" customHeight="1">
      <c r="A8" s="142" t="s">
        <v>0</v>
      </c>
      <c r="B8" s="142" t="s">
        <v>1</v>
      </c>
      <c r="C8" s="144" t="s">
        <v>3</v>
      </c>
      <c r="D8" s="146" t="s">
        <v>114</v>
      </c>
    </row>
    <row r="9" spans="1:4" ht="13.5" customHeight="1">
      <c r="A9" s="143"/>
      <c r="B9" s="143"/>
      <c r="C9" s="145"/>
      <c r="D9" s="147"/>
    </row>
    <row r="10" spans="1:4" ht="15">
      <c r="A10" s="87"/>
      <c r="B10" s="88"/>
      <c r="C10" s="89"/>
      <c r="D10" s="90"/>
    </row>
    <row r="11" spans="1:4" ht="18.75" customHeight="1">
      <c r="A11" s="91" t="s">
        <v>130</v>
      </c>
      <c r="B11" s="92"/>
      <c r="C11" s="93" t="s">
        <v>131</v>
      </c>
      <c r="D11" s="94">
        <f>D13</f>
        <v>1000</v>
      </c>
    </row>
    <row r="12" spans="1:4" ht="15">
      <c r="A12" s="87"/>
      <c r="B12" s="88"/>
      <c r="C12" s="89"/>
      <c r="D12" s="90"/>
    </row>
    <row r="13" spans="1:4" ht="15">
      <c r="A13" s="87"/>
      <c r="B13" s="95" t="s">
        <v>144</v>
      </c>
      <c r="C13" s="96" t="s">
        <v>145</v>
      </c>
      <c r="D13" s="97">
        <v>1000</v>
      </c>
    </row>
    <row r="14" spans="1:4" ht="15">
      <c r="A14" s="87"/>
      <c r="B14" s="88"/>
      <c r="C14" s="89"/>
      <c r="D14" s="90"/>
    </row>
    <row r="15" spans="1:4" ht="22.5" customHeight="1">
      <c r="A15" s="91" t="s">
        <v>36</v>
      </c>
      <c r="B15" s="92"/>
      <c r="C15" s="93" t="s">
        <v>37</v>
      </c>
      <c r="D15" s="94">
        <f>D17</f>
        <v>1422000</v>
      </c>
    </row>
    <row r="16" spans="1:4" ht="15">
      <c r="A16" s="98"/>
      <c r="B16" s="99"/>
      <c r="C16" s="100"/>
      <c r="D16" s="101"/>
    </row>
    <row r="17" spans="1:4" ht="13.5" customHeight="1">
      <c r="A17" s="87"/>
      <c r="B17" s="102" t="s">
        <v>38</v>
      </c>
      <c r="C17" s="96" t="s">
        <v>39</v>
      </c>
      <c r="D17" s="97">
        <v>1422000</v>
      </c>
    </row>
    <row r="18" spans="1:4" ht="15">
      <c r="A18" s="87"/>
      <c r="B18" s="103"/>
      <c r="C18" s="96"/>
      <c r="D18" s="97"/>
    </row>
    <row r="19" spans="1:4" ht="19.5" customHeight="1">
      <c r="A19" s="91" t="s">
        <v>41</v>
      </c>
      <c r="B19" s="92"/>
      <c r="C19" s="93" t="s">
        <v>42</v>
      </c>
      <c r="D19" s="94">
        <v>2000</v>
      </c>
    </row>
    <row r="20" spans="1:4" ht="15">
      <c r="A20" s="98"/>
      <c r="B20" s="104"/>
      <c r="C20" s="105"/>
      <c r="D20" s="106"/>
    </row>
    <row r="21" spans="1:4" ht="15">
      <c r="A21" s="87"/>
      <c r="B21" s="102" t="s">
        <v>50</v>
      </c>
      <c r="C21" s="96" t="s">
        <v>51</v>
      </c>
      <c r="D21" s="97">
        <v>2000</v>
      </c>
    </row>
    <row r="22" spans="1:4" ht="15">
      <c r="A22" s="87"/>
      <c r="B22" s="103"/>
      <c r="C22" s="96"/>
      <c r="D22" s="97"/>
    </row>
    <row r="23" spans="1:4" ht="28.5">
      <c r="A23" s="91" t="s">
        <v>63</v>
      </c>
      <c r="B23" s="92"/>
      <c r="C23" s="93" t="s">
        <v>64</v>
      </c>
      <c r="D23" s="94">
        <f>D25</f>
        <v>2000</v>
      </c>
    </row>
    <row r="24" spans="1:4" ht="15">
      <c r="A24" s="98"/>
      <c r="B24" s="104"/>
      <c r="C24" s="105"/>
      <c r="D24" s="106"/>
    </row>
    <row r="25" spans="1:4" ht="30">
      <c r="A25" s="87"/>
      <c r="B25" s="107" t="s">
        <v>71</v>
      </c>
      <c r="C25" s="96" t="s">
        <v>100</v>
      </c>
      <c r="D25" s="108">
        <v>2000</v>
      </c>
    </row>
    <row r="26" spans="1:4" ht="15">
      <c r="A26" s="87"/>
      <c r="B26" s="109"/>
      <c r="C26" s="110"/>
      <c r="D26" s="111"/>
    </row>
    <row r="27" spans="1:4" ht="19.5" customHeight="1">
      <c r="A27" s="91" t="s">
        <v>111</v>
      </c>
      <c r="B27" s="92"/>
      <c r="C27" s="93" t="s">
        <v>146</v>
      </c>
      <c r="D27" s="94">
        <v>4000</v>
      </c>
    </row>
    <row r="28" spans="1:4" ht="15">
      <c r="A28" s="87"/>
      <c r="B28" s="112"/>
      <c r="C28" s="113"/>
      <c r="D28" s="114"/>
    </row>
    <row r="29" spans="1:4" ht="15">
      <c r="A29" s="87"/>
      <c r="B29" s="115" t="s">
        <v>142</v>
      </c>
      <c r="C29" s="116" t="s">
        <v>143</v>
      </c>
      <c r="D29" s="108">
        <v>4000</v>
      </c>
    </row>
    <row r="30" spans="1:4" ht="15">
      <c r="A30" s="87"/>
      <c r="B30" s="117"/>
      <c r="C30" s="96"/>
      <c r="D30" s="108"/>
    </row>
    <row r="31" spans="1:4" s="118" customFormat="1" ht="19.5" customHeight="1">
      <c r="A31" s="137" t="s">
        <v>101</v>
      </c>
      <c r="B31" s="138"/>
      <c r="C31" s="139"/>
      <c r="D31" s="94">
        <f>D11+D17+D21+D25+D27</f>
        <v>1431000</v>
      </c>
    </row>
    <row r="32" ht="12.75">
      <c r="D32" s="119"/>
    </row>
    <row r="33" ht="12.75">
      <c r="D33" s="119"/>
    </row>
    <row r="34" ht="12.75">
      <c r="D34" s="119"/>
    </row>
    <row r="35" ht="12.75">
      <c r="D35" s="119"/>
    </row>
    <row r="36" ht="12.75">
      <c r="D36" s="119"/>
    </row>
    <row r="37" ht="12.75">
      <c r="D37" s="119"/>
    </row>
  </sheetData>
  <mergeCells count="10">
    <mergeCell ref="C1:D1"/>
    <mergeCell ref="C2:D2"/>
    <mergeCell ref="A31:C31"/>
    <mergeCell ref="A4:D4"/>
    <mergeCell ref="A5:D5"/>
    <mergeCell ref="A6:D6"/>
    <mergeCell ref="A8:A9"/>
    <mergeCell ref="B8:B9"/>
    <mergeCell ref="C8:C9"/>
    <mergeCell ref="D8:D9"/>
  </mergeCells>
  <printOptions/>
  <pageMargins left="0.75" right="0.75" top="0.63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pmarcinkowska</dc:creator>
  <cp:keywords/>
  <dc:description/>
  <cp:lastModifiedBy>pmarcinkowska</cp:lastModifiedBy>
  <cp:lastPrinted>2010-01-11T08:20:41Z</cp:lastPrinted>
  <dcterms:created xsi:type="dcterms:W3CDTF">2010-01-08T09:53:38Z</dcterms:created>
  <dcterms:modified xsi:type="dcterms:W3CDTF">2010-01-11T08:21:21Z</dcterms:modified>
  <cp:category/>
  <cp:version/>
  <cp:contentType/>
  <cp:contentStatus/>
</cp:coreProperties>
</file>