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</sheets>
  <definedNames>
    <definedName name="_xlnm.Print_Area" localSheetId="0">'Arkusz1'!$A$1:$H$75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<sst xmlns="http://schemas.openxmlformats.org/spreadsheetml/2006/main" count="118" uniqueCount="89">
  <si>
    <t>Lp.</t>
  </si>
  <si>
    <t>Nr uchwały</t>
  </si>
  <si>
    <t>Data uchwały</t>
  </si>
  <si>
    <t>Rozdz.</t>
  </si>
  <si>
    <t>Zwiększenie</t>
  </si>
  <si>
    <t>Zmniejszenie</t>
  </si>
  <si>
    <t>DOCHODY</t>
  </si>
  <si>
    <t>WYDATKI</t>
  </si>
  <si>
    <t>RAZEM:</t>
  </si>
  <si>
    <t>UCHWAŁY ZARZĄDU</t>
  </si>
  <si>
    <t>RAZEM UCHWAŁY</t>
  </si>
  <si>
    <t>Plan wg uchwały budżetowej</t>
  </si>
  <si>
    <t>Zwiększenia</t>
  </si>
  <si>
    <t>Zmniejszenia</t>
  </si>
  <si>
    <t>Plan po zmianach</t>
  </si>
  <si>
    <t>UCHWAŁY ZARZĄDU PODJĘTE NA PODSTAWIE UCHWAŁ RADY</t>
  </si>
  <si>
    <t>80130</t>
  </si>
  <si>
    <t>85201</t>
  </si>
  <si>
    <t>85202</t>
  </si>
  <si>
    <t>85111</t>
  </si>
  <si>
    <t>Dodatkowo Zarząd Powiatu podjął 30 uchwał dokonujących przeniesień pomiędzy paragrafami w poszczególnych</t>
  </si>
  <si>
    <t>Tabela nr 12</t>
  </si>
  <si>
    <t>ZESTAWIENIE DOKONANYCH ZMIAN W 2007 R. W UCHWALE BUDŻETOWEJ</t>
  </si>
  <si>
    <t>53/ZP/III/07</t>
  </si>
  <si>
    <t>21.03.2007 r.</t>
  </si>
  <si>
    <t>59/ZP/III/07</t>
  </si>
  <si>
    <t>28.03.2007 r.</t>
  </si>
  <si>
    <t>85295</t>
  </si>
  <si>
    <t>74/ZP/III/07</t>
  </si>
  <si>
    <t>16.05.2007 r.</t>
  </si>
  <si>
    <t>111/ZP/III/07</t>
  </si>
  <si>
    <t>12.07.2007 r.</t>
  </si>
  <si>
    <t>125/ZP/III/07</t>
  </si>
  <si>
    <t>31.07.2007 r.</t>
  </si>
  <si>
    <t>130/ZP/III/07</t>
  </si>
  <si>
    <t>14.08.2007 r.</t>
  </si>
  <si>
    <t>140/ZP/III/07</t>
  </si>
  <si>
    <t>29.08.2007 r.</t>
  </si>
  <si>
    <t>145/ZP/III/07</t>
  </si>
  <si>
    <t>5.09.2007 r.</t>
  </si>
  <si>
    <t>146/ZP/III/07</t>
  </si>
  <si>
    <t>12.09.2007 r.</t>
  </si>
  <si>
    <t>149/ZP/III/07</t>
  </si>
  <si>
    <t>19.09.2007 r.</t>
  </si>
  <si>
    <t>160/ZP/III/07</t>
  </si>
  <si>
    <t>26.09.2007 r.</t>
  </si>
  <si>
    <t>167/ZP/III/07</t>
  </si>
  <si>
    <t>10.10.2007 r.</t>
  </si>
  <si>
    <t>01005</t>
  </si>
  <si>
    <t>168/ZP/III/07</t>
  </si>
  <si>
    <t>17.10.2007 r.</t>
  </si>
  <si>
    <t>170/ZP/III/07</t>
  </si>
  <si>
    <t>24.10.2007 r.</t>
  </si>
  <si>
    <t>178/ZP/III/07</t>
  </si>
  <si>
    <t>7.11.2007 r.</t>
  </si>
  <si>
    <t>181/ZP/III/07</t>
  </si>
  <si>
    <t>15.11.2007 r.</t>
  </si>
  <si>
    <t>183/ZP/III/07</t>
  </si>
  <si>
    <t>21.11.2007 r.</t>
  </si>
  <si>
    <t>189/ZP/III/07</t>
  </si>
  <si>
    <t>28.11.2007 r.</t>
  </si>
  <si>
    <t>192/ZP/III/07</t>
  </si>
  <si>
    <t>5.12.2007 r.</t>
  </si>
  <si>
    <t>205/ZP/III/07</t>
  </si>
  <si>
    <t>28.12.2007 r.</t>
  </si>
  <si>
    <t>60/ZP/III/07</t>
  </si>
  <si>
    <t>68/ZP/III/07</t>
  </si>
  <si>
    <t>25.04.2007 r.</t>
  </si>
  <si>
    <t>85419</t>
  </si>
  <si>
    <t>92/ZP/III/07</t>
  </si>
  <si>
    <t>30.05.2007 r.</t>
  </si>
  <si>
    <t>75411</t>
  </si>
  <si>
    <t>80146</t>
  </si>
  <si>
    <t>85446</t>
  </si>
  <si>
    <t>107/ZP/III/07</t>
  </si>
  <si>
    <t>27.06.2007 r.</t>
  </si>
  <si>
    <t>60014</t>
  </si>
  <si>
    <t>139/ZP/III/07</t>
  </si>
  <si>
    <t>161/ZP/III/07</t>
  </si>
  <si>
    <t>174/ZP/III/07</t>
  </si>
  <si>
    <t>31.10.2007 r.</t>
  </si>
  <si>
    <t>188/ZP/III/07</t>
  </si>
  <si>
    <t>204/ZP/III/07</t>
  </si>
  <si>
    <t>105/ZP/III/07</t>
  </si>
  <si>
    <t>rozdziałach budżetowych, w tym z rezerw:</t>
  </si>
  <si>
    <t xml:space="preserve"> - z rezerwy celowej oświatowej na łączną kwotę 2.151.144 zł (16 uchwał Zarządu)</t>
  </si>
  <si>
    <t xml:space="preserve"> - z rezerwy ogólnej na łączną kwotę 850.664 zł (14 uchwał Zarządu)</t>
  </si>
  <si>
    <t xml:space="preserve"> - z rezerwy celowej na dofinansowanie programów w zakresie kultury na kwotę 30.000 zł (1 uchwała Zarządu)</t>
  </si>
  <si>
    <t>- z rezerwy celowej na wkłady własne do projektów nieinwestycyjnych współfinansowanych ze środków unijnych 30.000 zł (1 uchwała Zarządu)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</si>
</sst>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7">
    <font>
      <sz val="10"/>
      <name val="Arial CE"/>
      <family val="0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1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41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41" fontId="2" fillId="0" borderId="3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41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41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1" fontId="2" fillId="0" borderId="6" xfId="0" applyNumberFormat="1" applyFont="1" applyBorder="1" applyAlignment="1">
      <alignment/>
    </xf>
    <xf numFmtId="0" fontId="2" fillId="0" borderId="6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41" fontId="2" fillId="0" borderId="9" xfId="0" applyNumberFormat="1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6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BreakPreview" zoomScale="150" zoomScaleSheetLayoutView="150" workbookViewId="0" topLeftCell="A1">
      <pane ySplit="8" topLeftCell="BM63" activePane="bottomLeft" state="frozen"/>
      <selection pane="topLeft" activeCell="A1" sqref="A1"/>
      <selection pane="bottomLeft" activeCell="D74" sqref="D74"/>
    </sheetView>
  </sheetViews>
  <sheetFormatPr defaultColWidth="9.00390625" defaultRowHeight="12.75"/>
  <cols>
    <col min="1" max="1" width="4.125" style="0" customWidth="1"/>
    <col min="2" max="2" width="13.75390625" style="0" customWidth="1"/>
    <col min="3" max="3" width="11.375" style="3" customWidth="1"/>
    <col min="4" max="4" width="9.375" style="0" customWidth="1"/>
    <col min="5" max="5" width="15.00390625" style="0" customWidth="1"/>
    <col min="6" max="6" width="13.25390625" style="0" customWidth="1"/>
    <col min="7" max="7" width="13.875" style="0" customWidth="1"/>
    <col min="8" max="8" width="14.375" style="0" customWidth="1"/>
    <col min="9" max="9" width="15.125" style="0" customWidth="1"/>
  </cols>
  <sheetData>
    <row r="1" spans="1:8" ht="12.75" customHeight="1">
      <c r="A1" s="4"/>
      <c r="B1" s="4"/>
      <c r="C1" s="5"/>
      <c r="D1" s="4"/>
      <c r="E1" s="4"/>
      <c r="F1" s="4"/>
      <c r="G1" s="87" t="s">
        <v>21</v>
      </c>
      <c r="H1" s="87"/>
    </row>
    <row r="2" spans="1:8" ht="13.5" customHeight="1">
      <c r="A2" s="4"/>
      <c r="B2" s="4"/>
      <c r="C2" s="5"/>
      <c r="D2" s="4"/>
      <c r="E2" s="4"/>
      <c r="F2" s="4"/>
      <c r="G2" s="4"/>
      <c r="H2" s="4"/>
    </row>
    <row r="3" spans="1:8" ht="15.75">
      <c r="A3" s="84" t="s">
        <v>22</v>
      </c>
      <c r="B3" s="84"/>
      <c r="C3" s="84"/>
      <c r="D3" s="84"/>
      <c r="E3" s="84"/>
      <c r="F3" s="84"/>
      <c r="G3" s="84"/>
      <c r="H3" s="84"/>
    </row>
    <row r="4" spans="1:8" ht="13.5" customHeight="1">
      <c r="A4" s="6"/>
      <c r="B4" s="6"/>
      <c r="C4" s="7"/>
      <c r="D4" s="6"/>
      <c r="E4" s="6"/>
      <c r="F4" s="6"/>
      <c r="G4" s="6"/>
      <c r="H4" s="6"/>
    </row>
    <row r="5" spans="1:8" ht="12.75">
      <c r="A5" s="88" t="s">
        <v>15</v>
      </c>
      <c r="B5" s="88"/>
      <c r="C5" s="88"/>
      <c r="D5" s="88"/>
      <c r="E5" s="88"/>
      <c r="F5" s="88"/>
      <c r="G5" s="88"/>
      <c r="H5" s="88"/>
    </row>
    <row r="6" spans="1:8" ht="8.25" customHeight="1">
      <c r="A6" s="8"/>
      <c r="B6" s="8"/>
      <c r="C6" s="9"/>
      <c r="D6" s="8"/>
      <c r="E6" s="8"/>
      <c r="F6" s="8"/>
      <c r="G6" s="8"/>
      <c r="H6" s="8"/>
    </row>
    <row r="7" spans="1:8" ht="12.75">
      <c r="A7" s="86" t="s">
        <v>0</v>
      </c>
      <c r="B7" s="86" t="s">
        <v>1</v>
      </c>
      <c r="C7" s="85" t="s">
        <v>2</v>
      </c>
      <c r="D7" s="86" t="s">
        <v>3</v>
      </c>
      <c r="E7" s="86" t="s">
        <v>6</v>
      </c>
      <c r="F7" s="86"/>
      <c r="G7" s="86" t="s">
        <v>7</v>
      </c>
      <c r="H7" s="86"/>
    </row>
    <row r="8" spans="1:8" ht="16.5" customHeight="1">
      <c r="A8" s="86"/>
      <c r="B8" s="86"/>
      <c r="C8" s="85"/>
      <c r="D8" s="86"/>
      <c r="E8" s="38" t="s">
        <v>4</v>
      </c>
      <c r="F8" s="38" t="s">
        <v>5</v>
      </c>
      <c r="G8" s="38" t="s">
        <v>4</v>
      </c>
      <c r="H8" s="38" t="s">
        <v>5</v>
      </c>
    </row>
    <row r="9" spans="1:8" ht="12.75">
      <c r="A9" s="37">
        <v>1</v>
      </c>
      <c r="B9" s="37" t="s">
        <v>65</v>
      </c>
      <c r="C9" s="37" t="s">
        <v>26</v>
      </c>
      <c r="D9" s="40">
        <v>60014</v>
      </c>
      <c r="E9" s="52">
        <v>68220</v>
      </c>
      <c r="F9" s="52"/>
      <c r="G9" s="52">
        <v>594250</v>
      </c>
      <c r="H9" s="52"/>
    </row>
    <row r="10" spans="1:8" ht="12.75">
      <c r="A10" s="32"/>
      <c r="B10" s="32"/>
      <c r="C10" s="33"/>
      <c r="D10" s="72">
        <v>75020</v>
      </c>
      <c r="E10" s="73"/>
      <c r="F10" s="73"/>
      <c r="G10" s="73">
        <f>4470+35865</f>
        <v>40335</v>
      </c>
      <c r="H10" s="73"/>
    </row>
    <row r="11" spans="1:8" ht="12.75">
      <c r="A11" s="32"/>
      <c r="B11" s="32"/>
      <c r="C11" s="33"/>
      <c r="D11" s="72">
        <v>75622</v>
      </c>
      <c r="E11" s="73"/>
      <c r="F11" s="73">
        <v>283639</v>
      </c>
      <c r="G11" s="73"/>
      <c r="H11" s="73"/>
    </row>
    <row r="12" spans="1:8" ht="12.75">
      <c r="A12" s="34"/>
      <c r="B12" s="34"/>
      <c r="C12" s="35"/>
      <c r="D12" s="10">
        <v>75801</v>
      </c>
      <c r="E12" s="53">
        <v>805585</v>
      </c>
      <c r="F12" s="53"/>
      <c r="G12" s="53"/>
      <c r="H12" s="53"/>
    </row>
    <row r="13" spans="1:8" ht="12.75">
      <c r="A13" s="34"/>
      <c r="B13" s="34"/>
      <c r="C13" s="35"/>
      <c r="D13" s="10">
        <v>80120</v>
      </c>
      <c r="E13" s="53"/>
      <c r="F13" s="53"/>
      <c r="G13" s="53"/>
      <c r="H13" s="53">
        <v>13800</v>
      </c>
    </row>
    <row r="14" spans="1:8" ht="12.75">
      <c r="A14" s="32"/>
      <c r="B14" s="32"/>
      <c r="C14" s="32"/>
      <c r="D14" s="10">
        <v>80195</v>
      </c>
      <c r="E14" s="53">
        <v>14566</v>
      </c>
      <c r="F14" s="53"/>
      <c r="G14" s="53">
        <v>119366</v>
      </c>
      <c r="H14" s="53"/>
    </row>
    <row r="15" spans="1:8" ht="12.75">
      <c r="A15" s="32"/>
      <c r="B15" s="32"/>
      <c r="C15" s="32"/>
      <c r="D15" s="10">
        <v>80309</v>
      </c>
      <c r="E15" s="53">
        <v>19450</v>
      </c>
      <c r="F15" s="53"/>
      <c r="G15" s="53">
        <v>19450</v>
      </c>
      <c r="H15" s="53"/>
    </row>
    <row r="16" spans="1:8" ht="12.75">
      <c r="A16" s="32"/>
      <c r="B16" s="32"/>
      <c r="C16" s="32"/>
      <c r="D16" s="10">
        <v>85111</v>
      </c>
      <c r="E16" s="53"/>
      <c r="F16" s="53"/>
      <c r="G16" s="53"/>
      <c r="H16" s="53">
        <v>35865</v>
      </c>
    </row>
    <row r="17" spans="1:8" ht="12.75">
      <c r="A17" s="32"/>
      <c r="B17" s="32"/>
      <c r="C17" s="32"/>
      <c r="D17" s="10">
        <v>85201</v>
      </c>
      <c r="E17" s="53">
        <v>45060</v>
      </c>
      <c r="F17" s="53"/>
      <c r="G17" s="53">
        <v>36049</v>
      </c>
      <c r="H17" s="53"/>
    </row>
    <row r="18" spans="1:8" ht="12.75">
      <c r="A18" s="32"/>
      <c r="B18" s="32"/>
      <c r="C18" s="32"/>
      <c r="D18" s="10">
        <v>85202</v>
      </c>
      <c r="E18" s="53"/>
      <c r="F18" s="53"/>
      <c r="G18" s="53">
        <v>9011</v>
      </c>
      <c r="H18" s="53"/>
    </row>
    <row r="19" spans="1:8" ht="12.75">
      <c r="A19" s="32"/>
      <c r="B19" s="32"/>
      <c r="C19" s="32"/>
      <c r="D19" s="10">
        <v>85395</v>
      </c>
      <c r="E19" s="53">
        <v>306931</v>
      </c>
      <c r="F19" s="53">
        <v>36625</v>
      </c>
      <c r="G19" s="53">
        <v>306931</v>
      </c>
      <c r="H19" s="53">
        <v>36625</v>
      </c>
    </row>
    <row r="20" spans="1:8" ht="12.75">
      <c r="A20" s="32"/>
      <c r="B20" s="32"/>
      <c r="C20" s="32"/>
      <c r="D20" s="10">
        <v>85415</v>
      </c>
      <c r="E20" s="53">
        <v>192882</v>
      </c>
      <c r="F20" s="57"/>
      <c r="G20" s="53">
        <v>192882</v>
      </c>
      <c r="H20" s="53"/>
    </row>
    <row r="21" spans="1:8" ht="12.75">
      <c r="A21" s="39"/>
      <c r="B21" s="39"/>
      <c r="C21" s="36"/>
      <c r="D21" s="29">
        <v>92118</v>
      </c>
      <c r="E21" s="54">
        <v>14000</v>
      </c>
      <c r="F21" s="60"/>
      <c r="G21" s="74">
        <v>14000</v>
      </c>
      <c r="H21" s="54"/>
    </row>
    <row r="22" spans="1:8" ht="12.75">
      <c r="A22" s="32">
        <v>2</v>
      </c>
      <c r="B22" s="32" t="s">
        <v>66</v>
      </c>
      <c r="C22" s="32" t="s">
        <v>67</v>
      </c>
      <c r="D22" s="31">
        <v>60014</v>
      </c>
      <c r="E22" s="55">
        <v>137353</v>
      </c>
      <c r="F22" s="56"/>
      <c r="G22" s="71">
        <v>187353</v>
      </c>
      <c r="H22" s="55"/>
    </row>
    <row r="23" spans="1:8" ht="12.75">
      <c r="A23" s="32"/>
      <c r="B23" s="32"/>
      <c r="C23" s="32"/>
      <c r="D23" s="16">
        <v>75020</v>
      </c>
      <c r="E23" s="53"/>
      <c r="F23" s="57"/>
      <c r="G23" s="58">
        <v>20130</v>
      </c>
      <c r="H23" s="53"/>
    </row>
    <row r="24" spans="1:8" ht="12.75">
      <c r="A24" s="32"/>
      <c r="B24" s="32"/>
      <c r="C24" s="32"/>
      <c r="D24" s="17" t="s">
        <v>18</v>
      </c>
      <c r="E24" s="53">
        <v>1900</v>
      </c>
      <c r="F24" s="59"/>
      <c r="G24" s="53">
        <v>1900</v>
      </c>
      <c r="H24" s="53"/>
    </row>
    <row r="25" spans="1:8" ht="12.75">
      <c r="A25" s="36"/>
      <c r="B25" s="36"/>
      <c r="C25" s="36"/>
      <c r="D25" s="49" t="s">
        <v>68</v>
      </c>
      <c r="E25" s="54"/>
      <c r="F25" s="76"/>
      <c r="G25" s="54">
        <v>637624</v>
      </c>
      <c r="H25" s="54"/>
    </row>
    <row r="26" spans="1:8" ht="12.75">
      <c r="A26" s="32">
        <v>3</v>
      </c>
      <c r="B26" s="32" t="s">
        <v>69</v>
      </c>
      <c r="C26" s="32" t="s">
        <v>70</v>
      </c>
      <c r="D26" s="28" t="s">
        <v>71</v>
      </c>
      <c r="E26" s="55">
        <v>5000</v>
      </c>
      <c r="F26" s="75"/>
      <c r="G26" s="55">
        <v>5000</v>
      </c>
      <c r="H26" s="55"/>
    </row>
    <row r="27" spans="1:8" ht="12.75">
      <c r="A27" s="32"/>
      <c r="B27" s="32"/>
      <c r="C27" s="32"/>
      <c r="D27" s="17" t="s">
        <v>16</v>
      </c>
      <c r="E27" s="53">
        <v>16513</v>
      </c>
      <c r="F27" s="59"/>
      <c r="G27" s="53">
        <v>16513</v>
      </c>
      <c r="H27" s="53"/>
    </row>
    <row r="28" spans="1:8" ht="12.75">
      <c r="A28" s="32"/>
      <c r="B28" s="32"/>
      <c r="C28" s="32"/>
      <c r="D28" s="17" t="s">
        <v>72</v>
      </c>
      <c r="E28" s="53"/>
      <c r="F28" s="59"/>
      <c r="G28" s="53"/>
      <c r="H28" s="53">
        <v>1744</v>
      </c>
    </row>
    <row r="29" spans="1:8" ht="12.75">
      <c r="A29" s="32"/>
      <c r="B29" s="32"/>
      <c r="C29" s="32"/>
      <c r="D29" s="18" t="s">
        <v>18</v>
      </c>
      <c r="E29" s="53">
        <v>6500</v>
      </c>
      <c r="F29" s="53"/>
      <c r="G29" s="53">
        <v>6500</v>
      </c>
      <c r="H29" s="53"/>
    </row>
    <row r="30" spans="1:8" ht="12.75">
      <c r="A30" s="36"/>
      <c r="B30" s="36"/>
      <c r="C30" s="36"/>
      <c r="D30" s="78" t="s">
        <v>73</v>
      </c>
      <c r="E30" s="54"/>
      <c r="F30" s="60"/>
      <c r="G30" s="54">
        <v>1744</v>
      </c>
      <c r="H30" s="54"/>
    </row>
    <row r="31" spans="1:8" ht="12.75">
      <c r="A31" s="32">
        <v>4</v>
      </c>
      <c r="B31" s="32" t="s">
        <v>74</v>
      </c>
      <c r="C31" s="32" t="s">
        <v>75</v>
      </c>
      <c r="D31" s="77" t="s">
        <v>76</v>
      </c>
      <c r="E31" s="55">
        <v>2555000</v>
      </c>
      <c r="F31" s="56"/>
      <c r="G31" s="55">
        <v>2705000</v>
      </c>
      <c r="H31" s="55"/>
    </row>
    <row r="32" spans="1:8" ht="12.75">
      <c r="A32" s="50"/>
      <c r="B32" s="32"/>
      <c r="C32" s="33"/>
      <c r="D32" s="10">
        <v>75020</v>
      </c>
      <c r="E32" s="53">
        <v>40000</v>
      </c>
      <c r="F32" s="57"/>
      <c r="G32" s="53">
        <v>40000</v>
      </c>
      <c r="H32" s="53"/>
    </row>
    <row r="33" spans="1:8" ht="12.75">
      <c r="A33" s="50"/>
      <c r="B33" s="32"/>
      <c r="C33" s="33"/>
      <c r="D33" s="10">
        <v>75802</v>
      </c>
      <c r="E33" s="53">
        <v>150000</v>
      </c>
      <c r="F33" s="57"/>
      <c r="G33" s="53"/>
      <c r="H33" s="53"/>
    </row>
    <row r="34" spans="1:8" ht="12.75">
      <c r="A34" s="36"/>
      <c r="B34" s="36"/>
      <c r="C34" s="36"/>
      <c r="D34" s="12">
        <v>92195</v>
      </c>
      <c r="E34" s="54">
        <v>10000</v>
      </c>
      <c r="F34" s="54"/>
      <c r="G34" s="54">
        <v>10000</v>
      </c>
      <c r="H34" s="54"/>
    </row>
    <row r="35" spans="1:8" ht="12.75">
      <c r="A35" s="32">
        <v>5</v>
      </c>
      <c r="B35" s="32" t="s">
        <v>77</v>
      </c>
      <c r="C35" s="32" t="s">
        <v>37</v>
      </c>
      <c r="D35" s="14">
        <v>60014</v>
      </c>
      <c r="E35" s="55">
        <v>174300</v>
      </c>
      <c r="F35" s="55"/>
      <c r="G35" s="55">
        <v>174300</v>
      </c>
      <c r="H35" s="55"/>
    </row>
    <row r="36" spans="1:8" ht="12.75">
      <c r="A36" s="32"/>
      <c r="B36" s="32"/>
      <c r="C36" s="32"/>
      <c r="D36" s="10">
        <v>63003</v>
      </c>
      <c r="E36" s="53">
        <v>8000</v>
      </c>
      <c r="F36" s="53"/>
      <c r="G36" s="53">
        <v>8000</v>
      </c>
      <c r="H36" s="53"/>
    </row>
    <row r="37" spans="1:8" ht="12.75">
      <c r="A37" s="32"/>
      <c r="B37" s="32"/>
      <c r="C37" s="32"/>
      <c r="D37" s="20">
        <v>75020</v>
      </c>
      <c r="E37" s="61">
        <v>13800</v>
      </c>
      <c r="F37" s="61">
        <v>48000</v>
      </c>
      <c r="G37" s="61">
        <v>13800</v>
      </c>
      <c r="H37" s="61">
        <v>48000</v>
      </c>
    </row>
    <row r="38" spans="1:8" ht="12.75">
      <c r="A38" s="32"/>
      <c r="B38" s="32"/>
      <c r="C38" s="32"/>
      <c r="D38" s="20">
        <v>75411</v>
      </c>
      <c r="E38" s="61">
        <v>9500</v>
      </c>
      <c r="F38" s="61"/>
      <c r="G38" s="61">
        <v>9500</v>
      </c>
      <c r="H38" s="61"/>
    </row>
    <row r="39" spans="1:8" ht="12.75">
      <c r="A39" s="32"/>
      <c r="B39" s="32"/>
      <c r="C39" s="32"/>
      <c r="D39" s="10">
        <v>75618</v>
      </c>
      <c r="E39" s="64">
        <v>2719</v>
      </c>
      <c r="F39" s="53"/>
      <c r="G39" s="53"/>
      <c r="H39" s="53"/>
    </row>
    <row r="40" spans="1:8" ht="12.75">
      <c r="A40" s="32"/>
      <c r="B40" s="32"/>
      <c r="C40" s="32"/>
      <c r="D40" s="10">
        <v>75801</v>
      </c>
      <c r="E40" s="64">
        <v>25887</v>
      </c>
      <c r="F40" s="53"/>
      <c r="G40" s="53"/>
      <c r="H40" s="53"/>
    </row>
    <row r="41" spans="1:8" ht="12.75">
      <c r="A41" s="32"/>
      <c r="B41" s="32"/>
      <c r="C41" s="32"/>
      <c r="D41" s="10">
        <v>80130</v>
      </c>
      <c r="E41" s="64">
        <v>5000</v>
      </c>
      <c r="F41" s="53"/>
      <c r="G41" s="53">
        <v>33606</v>
      </c>
      <c r="H41" s="53"/>
    </row>
    <row r="42" spans="1:8" ht="12.75">
      <c r="A42" s="32"/>
      <c r="B42" s="32"/>
      <c r="C42" s="32"/>
      <c r="D42" s="19">
        <v>85111</v>
      </c>
      <c r="E42" s="64">
        <v>158419</v>
      </c>
      <c r="F42" s="53"/>
      <c r="G42" s="53">
        <v>158419</v>
      </c>
      <c r="H42" s="53"/>
    </row>
    <row r="43" spans="1:8" ht="12.75">
      <c r="A43" s="36"/>
      <c r="B43" s="36"/>
      <c r="C43" s="36"/>
      <c r="D43" s="79">
        <v>85202</v>
      </c>
      <c r="E43" s="62">
        <v>20545</v>
      </c>
      <c r="F43" s="54"/>
      <c r="G43" s="54">
        <v>20545</v>
      </c>
      <c r="H43" s="54"/>
    </row>
    <row r="44" spans="1:8" ht="12.75">
      <c r="A44" s="32">
        <v>6</v>
      </c>
      <c r="B44" s="32" t="s">
        <v>78</v>
      </c>
      <c r="C44" s="32" t="s">
        <v>45</v>
      </c>
      <c r="D44" s="14">
        <v>60014</v>
      </c>
      <c r="E44" s="63">
        <v>150000</v>
      </c>
      <c r="F44" s="55"/>
      <c r="G44" s="55">
        <v>150000</v>
      </c>
      <c r="H44" s="55"/>
    </row>
    <row r="45" spans="1:8" ht="12.75">
      <c r="A45" s="32"/>
      <c r="B45" s="32"/>
      <c r="C45" s="32"/>
      <c r="D45" s="10">
        <v>75020</v>
      </c>
      <c r="E45" s="64"/>
      <c r="F45" s="53"/>
      <c r="G45" s="53"/>
      <c r="H45" s="53">
        <v>278359</v>
      </c>
    </row>
    <row r="46" spans="1:8" ht="12.75">
      <c r="A46" s="32"/>
      <c r="B46" s="32"/>
      <c r="C46" s="32"/>
      <c r="D46" s="10">
        <v>75618</v>
      </c>
      <c r="E46" s="64">
        <v>22326</v>
      </c>
      <c r="F46" s="53"/>
      <c r="G46" s="53"/>
      <c r="H46" s="53"/>
    </row>
    <row r="47" spans="1:8" ht="12.75">
      <c r="A47" s="32"/>
      <c r="B47" s="32"/>
      <c r="C47" s="32"/>
      <c r="D47" s="10">
        <v>80130</v>
      </c>
      <c r="E47" s="64"/>
      <c r="F47" s="53"/>
      <c r="G47" s="53">
        <v>314287</v>
      </c>
      <c r="H47" s="53">
        <v>51928</v>
      </c>
    </row>
    <row r="48" spans="1:8" ht="12.75">
      <c r="A48" s="32"/>
      <c r="B48" s="32"/>
      <c r="C48" s="32"/>
      <c r="D48" s="10">
        <v>80195</v>
      </c>
      <c r="E48" s="64">
        <v>122000</v>
      </c>
      <c r="F48" s="53"/>
      <c r="G48" s="53">
        <v>122000</v>
      </c>
      <c r="H48" s="53"/>
    </row>
    <row r="49" spans="1:8" ht="12.75">
      <c r="A49" s="32"/>
      <c r="B49" s="32"/>
      <c r="C49" s="32"/>
      <c r="D49" s="10">
        <v>85195</v>
      </c>
      <c r="E49" s="64">
        <v>500</v>
      </c>
      <c r="F49" s="53"/>
      <c r="G49" s="53">
        <v>500</v>
      </c>
      <c r="H49" s="53"/>
    </row>
    <row r="50" spans="1:8" ht="12.75">
      <c r="A50" s="32"/>
      <c r="B50" s="32"/>
      <c r="C50" s="32"/>
      <c r="D50" s="10">
        <v>85202</v>
      </c>
      <c r="E50" s="64">
        <v>55000</v>
      </c>
      <c r="F50" s="53"/>
      <c r="G50" s="53">
        <f>55000+16000</f>
        <v>71000</v>
      </c>
      <c r="H50" s="53"/>
    </row>
    <row r="51" spans="1:8" ht="12.75">
      <c r="A51" s="32"/>
      <c r="B51" s="32"/>
      <c r="C51" s="32"/>
      <c r="D51" s="10">
        <v>85218</v>
      </c>
      <c r="E51" s="64"/>
      <c r="F51" s="53"/>
      <c r="G51" s="53">
        <v>10000</v>
      </c>
      <c r="H51" s="53"/>
    </row>
    <row r="52" spans="1:8" ht="12.75">
      <c r="A52" s="32"/>
      <c r="B52" s="32"/>
      <c r="C52" s="32"/>
      <c r="D52" s="10">
        <v>85295</v>
      </c>
      <c r="E52" s="64"/>
      <c r="F52" s="53"/>
      <c r="G52" s="53">
        <v>22326</v>
      </c>
      <c r="H52" s="53"/>
    </row>
    <row r="53" spans="1:8" ht="12.75">
      <c r="A53" s="36"/>
      <c r="B53" s="36"/>
      <c r="C53" s="36"/>
      <c r="D53" s="12">
        <v>85324</v>
      </c>
      <c r="E53" s="62">
        <v>10000</v>
      </c>
      <c r="F53" s="54"/>
      <c r="G53" s="54"/>
      <c r="H53" s="54"/>
    </row>
    <row r="54" spans="1:8" ht="12.75">
      <c r="A54" s="37">
        <v>7</v>
      </c>
      <c r="B54" s="37" t="s">
        <v>79</v>
      </c>
      <c r="C54" s="37" t="s">
        <v>80</v>
      </c>
      <c r="D54" s="14">
        <v>60014</v>
      </c>
      <c r="E54" s="63">
        <v>70000</v>
      </c>
      <c r="F54" s="55"/>
      <c r="G54" s="55">
        <v>212990</v>
      </c>
      <c r="H54" s="55"/>
    </row>
    <row r="55" spans="1:8" ht="12.75">
      <c r="A55" s="32"/>
      <c r="B55" s="32"/>
      <c r="C55" s="32"/>
      <c r="D55" s="10">
        <v>75814</v>
      </c>
      <c r="E55" s="64">
        <v>143040</v>
      </c>
      <c r="F55" s="53"/>
      <c r="G55" s="53"/>
      <c r="H55" s="53"/>
    </row>
    <row r="56" spans="1:8" ht="12.75">
      <c r="A56" s="32"/>
      <c r="B56" s="32"/>
      <c r="C56" s="32"/>
      <c r="D56" s="10">
        <v>80120</v>
      </c>
      <c r="E56" s="64">
        <v>6560</v>
      </c>
      <c r="F56" s="53"/>
      <c r="G56" s="53">
        <v>6560</v>
      </c>
      <c r="H56" s="53"/>
    </row>
    <row r="57" spans="1:8" ht="12.75">
      <c r="A57" s="32"/>
      <c r="B57" s="32"/>
      <c r="C57" s="32"/>
      <c r="D57" s="10">
        <v>80130</v>
      </c>
      <c r="E57" s="64">
        <v>100000</v>
      </c>
      <c r="F57" s="53"/>
      <c r="G57" s="53">
        <v>2100000</v>
      </c>
      <c r="H57" s="53">
        <v>249768</v>
      </c>
    </row>
    <row r="58" spans="1:8" ht="12.75">
      <c r="A58" s="36"/>
      <c r="B58" s="36"/>
      <c r="C58" s="36"/>
      <c r="D58" s="12">
        <v>80195</v>
      </c>
      <c r="E58" s="62">
        <v>172245</v>
      </c>
      <c r="F58" s="54"/>
      <c r="G58" s="54">
        <v>172295</v>
      </c>
      <c r="H58" s="54"/>
    </row>
    <row r="59" spans="1:8" ht="12.75">
      <c r="A59" s="32"/>
      <c r="B59" s="32"/>
      <c r="C59" s="32"/>
      <c r="D59" s="14">
        <v>85111</v>
      </c>
      <c r="E59" s="63">
        <v>5000000</v>
      </c>
      <c r="F59" s="55">
        <v>9046161</v>
      </c>
      <c r="G59" s="55"/>
      <c r="H59" s="55">
        <v>4046161</v>
      </c>
    </row>
    <row r="60" spans="1:8" ht="12.75">
      <c r="A60" s="32"/>
      <c r="B60" s="32"/>
      <c r="C60" s="32"/>
      <c r="D60" s="10">
        <v>85311</v>
      </c>
      <c r="E60" s="64">
        <v>33500</v>
      </c>
      <c r="F60" s="53"/>
      <c r="G60" s="53">
        <v>33500</v>
      </c>
      <c r="H60" s="53"/>
    </row>
    <row r="61" spans="1:8" ht="12.75">
      <c r="A61" s="32"/>
      <c r="B61" s="32"/>
      <c r="C61" s="32"/>
      <c r="D61" s="10">
        <v>85404</v>
      </c>
      <c r="E61" s="64"/>
      <c r="F61" s="53"/>
      <c r="G61" s="53">
        <v>11321</v>
      </c>
      <c r="H61" s="53"/>
    </row>
    <row r="62" spans="1:8" ht="12.75">
      <c r="A62" s="32"/>
      <c r="B62" s="32"/>
      <c r="C62" s="32"/>
      <c r="D62" s="10">
        <v>85410</v>
      </c>
      <c r="E62" s="64"/>
      <c r="F62" s="53"/>
      <c r="G62" s="53">
        <v>60720</v>
      </c>
      <c r="H62" s="53"/>
    </row>
    <row r="63" spans="1:8" ht="12.75">
      <c r="A63" s="32"/>
      <c r="B63" s="32"/>
      <c r="C63" s="32"/>
      <c r="D63" s="10">
        <v>85417</v>
      </c>
      <c r="E63" s="64"/>
      <c r="F63" s="53"/>
      <c r="G63" s="53">
        <v>7750</v>
      </c>
      <c r="H63" s="53"/>
    </row>
    <row r="64" spans="1:8" ht="12.75">
      <c r="A64" s="36"/>
      <c r="B64" s="36"/>
      <c r="C64" s="36"/>
      <c r="D64" s="12">
        <v>85419</v>
      </c>
      <c r="E64" s="62"/>
      <c r="F64" s="54"/>
      <c r="G64" s="54">
        <v>169977</v>
      </c>
      <c r="H64" s="54"/>
    </row>
    <row r="65" spans="1:8" ht="12.75">
      <c r="A65" s="37">
        <v>8</v>
      </c>
      <c r="B65" s="37" t="s">
        <v>81</v>
      </c>
      <c r="C65" s="37" t="s">
        <v>60</v>
      </c>
      <c r="D65" s="22">
        <v>75020</v>
      </c>
      <c r="E65" s="65"/>
      <c r="F65" s="66"/>
      <c r="G65" s="66">
        <v>100000</v>
      </c>
      <c r="H65" s="66"/>
    </row>
    <row r="66" spans="1:8" ht="12.75">
      <c r="A66" s="32"/>
      <c r="B66" s="32"/>
      <c r="C66" s="32"/>
      <c r="D66" s="10">
        <v>75618</v>
      </c>
      <c r="E66" s="64">
        <v>204041</v>
      </c>
      <c r="F66" s="53"/>
      <c r="G66" s="53"/>
      <c r="H66" s="53"/>
    </row>
    <row r="67" spans="1:8" ht="12.75">
      <c r="A67" s="32"/>
      <c r="B67" s="32"/>
      <c r="C67" s="32"/>
      <c r="D67" s="10">
        <v>80130</v>
      </c>
      <c r="E67" s="64">
        <v>10183</v>
      </c>
      <c r="F67" s="53"/>
      <c r="G67" s="53"/>
      <c r="H67" s="53">
        <v>116797</v>
      </c>
    </row>
    <row r="68" spans="1:8" ht="12.75">
      <c r="A68" s="32"/>
      <c r="B68" s="32"/>
      <c r="C68" s="32"/>
      <c r="D68" s="10">
        <v>80195</v>
      </c>
      <c r="E68" s="64">
        <v>23046</v>
      </c>
      <c r="F68" s="53"/>
      <c r="G68" s="53">
        <v>23046</v>
      </c>
      <c r="H68" s="53"/>
    </row>
    <row r="69" spans="1:8" ht="12.75">
      <c r="A69" s="32"/>
      <c r="B69" s="32"/>
      <c r="C69" s="32"/>
      <c r="D69" s="10">
        <v>85202</v>
      </c>
      <c r="E69" s="64">
        <v>107000</v>
      </c>
      <c r="F69" s="53"/>
      <c r="G69" s="53">
        <v>132000</v>
      </c>
      <c r="H69" s="53"/>
    </row>
    <row r="70" spans="1:8" ht="12.75">
      <c r="A70" s="32"/>
      <c r="B70" s="32"/>
      <c r="C70" s="32"/>
      <c r="D70" s="10">
        <v>85204</v>
      </c>
      <c r="E70" s="64">
        <v>39959</v>
      </c>
      <c r="F70" s="53"/>
      <c r="G70" s="53">
        <v>131000</v>
      </c>
      <c r="H70" s="53"/>
    </row>
    <row r="71" spans="1:8" ht="12.75">
      <c r="A71" s="36"/>
      <c r="B71" s="36"/>
      <c r="C71" s="36"/>
      <c r="D71" s="12">
        <v>85311</v>
      </c>
      <c r="E71" s="62"/>
      <c r="F71" s="54"/>
      <c r="G71" s="54"/>
      <c r="H71" s="54">
        <v>12000</v>
      </c>
    </row>
    <row r="72" spans="1:8" ht="12.75">
      <c r="A72" s="32">
        <v>9</v>
      </c>
      <c r="B72" s="32" t="s">
        <v>82</v>
      </c>
      <c r="C72" s="32" t="s">
        <v>64</v>
      </c>
      <c r="D72" s="14">
        <v>75702</v>
      </c>
      <c r="E72" s="63"/>
      <c r="F72" s="55"/>
      <c r="G72" s="55">
        <v>40000</v>
      </c>
      <c r="H72" s="55"/>
    </row>
    <row r="73" spans="1:8" ht="12.75">
      <c r="A73" s="32"/>
      <c r="B73" s="32"/>
      <c r="C73" s="32"/>
      <c r="D73" s="20">
        <v>75801</v>
      </c>
      <c r="E73" s="67">
        <v>15940</v>
      </c>
      <c r="F73" s="61"/>
      <c r="G73" s="61"/>
      <c r="H73" s="61"/>
    </row>
    <row r="74" spans="1:8" ht="12.75">
      <c r="A74" s="32"/>
      <c r="B74" s="32"/>
      <c r="C74" s="32"/>
      <c r="D74" s="10">
        <v>80130</v>
      </c>
      <c r="E74" s="64"/>
      <c r="F74" s="53">
        <v>100000</v>
      </c>
      <c r="G74" s="53">
        <v>15940</v>
      </c>
      <c r="H74" s="53">
        <v>2100000</v>
      </c>
    </row>
    <row r="75" spans="1:8" ht="12.75">
      <c r="A75" s="81" t="s">
        <v>8</v>
      </c>
      <c r="B75" s="82"/>
      <c r="C75" s="82"/>
      <c r="D75" s="83"/>
      <c r="E75" s="68">
        <f>SUM(E9:E74)</f>
        <v>11092470</v>
      </c>
      <c r="F75" s="68">
        <f>SUM(F9:F74)</f>
        <v>9514425</v>
      </c>
      <c r="G75" s="68">
        <f>SUM(G9:G74)</f>
        <v>9289420</v>
      </c>
      <c r="H75" s="68">
        <f>SUM(H9:H74)</f>
        <v>6991047</v>
      </c>
    </row>
    <row r="76" spans="1:8" ht="12.75">
      <c r="A76" s="1"/>
      <c r="B76" s="1"/>
      <c r="C76" s="2"/>
      <c r="D76" s="1"/>
      <c r="E76" s="69"/>
      <c r="F76" s="69"/>
      <c r="G76" s="69"/>
      <c r="H76" s="69"/>
    </row>
    <row r="77" spans="5:8" ht="12.75">
      <c r="E77" s="70"/>
      <c r="F77" s="70"/>
      <c r="G77" s="70"/>
      <c r="H77" s="70"/>
    </row>
    <row r="78" spans="5:8" ht="12.75">
      <c r="E78" s="70"/>
      <c r="F78" s="70"/>
      <c r="G78" s="70"/>
      <c r="H78" s="70"/>
    </row>
    <row r="79" spans="5:8" ht="12.75">
      <c r="E79" s="70"/>
      <c r="F79" s="70"/>
      <c r="G79" s="70"/>
      <c r="H79" s="70"/>
    </row>
    <row r="80" spans="5:8" ht="12.75">
      <c r="E80" s="70"/>
      <c r="F80" s="70"/>
      <c r="G80" s="70"/>
      <c r="H80" s="70"/>
    </row>
    <row r="81" spans="5:8" ht="12.75">
      <c r="E81" s="70"/>
      <c r="F81" s="70"/>
      <c r="G81" s="70"/>
      <c r="H81" s="70"/>
    </row>
    <row r="82" spans="5:8" ht="12.75">
      <c r="E82" s="70"/>
      <c r="F82" s="70"/>
      <c r="G82" s="70"/>
      <c r="H82" s="70"/>
    </row>
    <row r="83" spans="5:8" ht="12.75">
      <c r="E83" s="70"/>
      <c r="F83" s="70"/>
      <c r="G83" s="70"/>
      <c r="H83" s="70"/>
    </row>
    <row r="84" spans="5:8" ht="12.75">
      <c r="E84" s="70"/>
      <c r="F84" s="70"/>
      <c r="G84" s="70"/>
      <c r="H84" s="70"/>
    </row>
    <row r="85" spans="5:8" ht="12.75">
      <c r="E85" s="70"/>
      <c r="F85" s="70"/>
      <c r="G85" s="70"/>
      <c r="H85" s="70"/>
    </row>
    <row r="86" spans="5:8" ht="12.75">
      <c r="E86" s="70"/>
      <c r="F86" s="70"/>
      <c r="G86" s="70"/>
      <c r="H86" s="70"/>
    </row>
    <row r="87" spans="5:8" ht="12.75">
      <c r="E87" s="3"/>
      <c r="F87" s="3"/>
      <c r="G87" s="3"/>
      <c r="H87" s="3"/>
    </row>
    <row r="88" spans="5:8" ht="12.75">
      <c r="E88" s="3"/>
      <c r="F88" s="3"/>
      <c r="G88" s="3"/>
      <c r="H88" s="3"/>
    </row>
    <row r="89" spans="5:8" ht="12.75">
      <c r="E89" s="3"/>
      <c r="F89" s="3"/>
      <c r="G89" s="3"/>
      <c r="H89" s="3"/>
    </row>
    <row r="90" spans="5:8" ht="12.75">
      <c r="E90" s="3"/>
      <c r="F90" s="3"/>
      <c r="G90" s="3"/>
      <c r="H90" s="3"/>
    </row>
    <row r="91" spans="5:8" ht="12.75">
      <c r="E91" s="3"/>
      <c r="F91" s="3"/>
      <c r="G91" s="3"/>
      <c r="H91" s="3"/>
    </row>
    <row r="92" spans="5:8" ht="12.75">
      <c r="E92" s="3"/>
      <c r="F92" s="3"/>
      <c r="G92" s="3"/>
      <c r="H92" s="3"/>
    </row>
    <row r="93" spans="5:8" ht="12.75">
      <c r="E93" s="3"/>
      <c r="F93" s="3"/>
      <c r="G93" s="3"/>
      <c r="H93" s="3"/>
    </row>
    <row r="94" spans="5:8" ht="12.75">
      <c r="E94" s="3"/>
      <c r="F94" s="3"/>
      <c r="G94" s="3"/>
      <c r="H94" s="3"/>
    </row>
    <row r="95" spans="5:8" ht="12.75">
      <c r="E95" s="3"/>
      <c r="F95" s="3"/>
      <c r="G95" s="3"/>
      <c r="H95" s="3"/>
    </row>
    <row r="96" spans="5:8" ht="12.75">
      <c r="E96" s="3"/>
      <c r="F96" s="3"/>
      <c r="G96" s="3"/>
      <c r="H96" s="3"/>
    </row>
    <row r="97" spans="5:8" ht="12.75">
      <c r="E97" s="3"/>
      <c r="F97" s="3"/>
      <c r="G97" s="3"/>
      <c r="H97" s="3"/>
    </row>
    <row r="98" spans="5:8" ht="12.75">
      <c r="E98" s="3"/>
      <c r="F98" s="3"/>
      <c r="G98" s="3"/>
      <c r="H98" s="3"/>
    </row>
    <row r="99" spans="5:8" ht="12.75">
      <c r="E99" s="3"/>
      <c r="F99" s="3"/>
      <c r="G99" s="3"/>
      <c r="H99" s="3"/>
    </row>
    <row r="100" spans="5:8" ht="12.75">
      <c r="E100" s="3"/>
      <c r="F100" s="3"/>
      <c r="G100" s="3"/>
      <c r="H100" s="3"/>
    </row>
    <row r="101" spans="5:8" ht="12.75">
      <c r="E101" s="3"/>
      <c r="F101" s="3"/>
      <c r="G101" s="3"/>
      <c r="H101" s="3"/>
    </row>
    <row r="102" spans="5:8" ht="12.75">
      <c r="E102" s="3"/>
      <c r="F102" s="3"/>
      <c r="G102" s="3"/>
      <c r="H102" s="3"/>
    </row>
    <row r="103" spans="5:8" ht="12.75">
      <c r="E103" s="3"/>
      <c r="F103" s="3"/>
      <c r="G103" s="3"/>
      <c r="H103" s="3"/>
    </row>
    <row r="104" spans="5:8" ht="12.75">
      <c r="E104" s="3"/>
      <c r="F104" s="3"/>
      <c r="G104" s="3"/>
      <c r="H104" s="3"/>
    </row>
    <row r="105" spans="5:8" ht="12.75">
      <c r="E105" s="3"/>
      <c r="F105" s="3"/>
      <c r="G105" s="3"/>
      <c r="H105" s="3"/>
    </row>
    <row r="106" spans="5:8" ht="12.75">
      <c r="E106" s="3"/>
      <c r="F106" s="3"/>
      <c r="G106" s="3"/>
      <c r="H106" s="3"/>
    </row>
    <row r="107" spans="5:8" ht="12.75">
      <c r="E107" s="3"/>
      <c r="F107" s="3"/>
      <c r="G107" s="3"/>
      <c r="H107" s="3"/>
    </row>
    <row r="108" spans="5:8" ht="12.75">
      <c r="E108" s="3"/>
      <c r="F108" s="3"/>
      <c r="G108" s="3"/>
      <c r="H108" s="3"/>
    </row>
    <row r="109" spans="5:8" ht="12.75">
      <c r="E109" s="3"/>
      <c r="F109" s="3"/>
      <c r="G109" s="3"/>
      <c r="H109" s="3"/>
    </row>
    <row r="110" spans="5:8" ht="12.75">
      <c r="E110" s="3"/>
      <c r="F110" s="3"/>
      <c r="G110" s="3"/>
      <c r="H110" s="3"/>
    </row>
    <row r="111" spans="5:8" ht="12.75">
      <c r="E111" s="3"/>
      <c r="F111" s="3"/>
      <c r="G111" s="3"/>
      <c r="H111" s="3"/>
    </row>
    <row r="112" spans="5:8" ht="12.75">
      <c r="E112" s="3"/>
      <c r="F112" s="3"/>
      <c r="G112" s="3"/>
      <c r="H112" s="3"/>
    </row>
    <row r="113" spans="5:8" ht="12.75">
      <c r="E113" s="3"/>
      <c r="F113" s="3"/>
      <c r="G113" s="3"/>
      <c r="H113" s="3"/>
    </row>
    <row r="114" spans="5:8" ht="12.75">
      <c r="E114" s="3"/>
      <c r="F114" s="3"/>
      <c r="G114" s="3"/>
      <c r="H114" s="3"/>
    </row>
    <row r="115" spans="5:8" ht="12.75">
      <c r="E115" s="3"/>
      <c r="F115" s="3"/>
      <c r="G115" s="3"/>
      <c r="H115" s="3"/>
    </row>
    <row r="116" spans="5:8" ht="12.75">
      <c r="E116" s="3"/>
      <c r="F116" s="3"/>
      <c r="G116" s="3"/>
      <c r="H116" s="3"/>
    </row>
    <row r="117" spans="5:8" ht="12.75">
      <c r="E117" s="3"/>
      <c r="F117" s="3"/>
      <c r="G117" s="3"/>
      <c r="H117" s="3"/>
    </row>
    <row r="118" spans="5:8" ht="12.75">
      <c r="E118" s="3"/>
      <c r="F118" s="3"/>
      <c r="G118" s="3"/>
      <c r="H118" s="3"/>
    </row>
    <row r="119" spans="5:8" ht="12.75">
      <c r="E119" s="3"/>
      <c r="F119" s="3"/>
      <c r="G119" s="3"/>
      <c r="H119" s="3"/>
    </row>
    <row r="120" spans="5:8" ht="12.75">
      <c r="E120" s="3"/>
      <c r="F120" s="3"/>
      <c r="G120" s="3"/>
      <c r="H120" s="3"/>
    </row>
    <row r="121" spans="5:8" ht="12.75">
      <c r="E121" s="3"/>
      <c r="F121" s="3"/>
      <c r="G121" s="3"/>
      <c r="H121" s="3"/>
    </row>
    <row r="126" ht="26.25" customHeight="1"/>
  </sheetData>
  <mergeCells count="10">
    <mergeCell ref="G1:H1"/>
    <mergeCell ref="A5:H5"/>
    <mergeCell ref="A7:A8"/>
    <mergeCell ref="B7:B8"/>
    <mergeCell ref="A75:D75"/>
    <mergeCell ref="A3:H3"/>
    <mergeCell ref="C7:C8"/>
    <mergeCell ref="D7:D8"/>
    <mergeCell ref="E7:F7"/>
    <mergeCell ref="G7:H7"/>
  </mergeCells>
  <printOptions/>
  <pageMargins left="0.3937007874015748" right="0.35433070866141736" top="0.7086614173228347" bottom="0.5511811023622047" header="0.4330708661417323" footer="0.5118110236220472"/>
  <pageSetup horizontalDpi="300" verticalDpi="300" orientation="portrait" paperSize="9" r:id="rId1"/>
  <rowBreaks count="3" manualBreakCount="3">
    <brk id="58" max="7" man="1"/>
    <brk id="75" min="1" max="7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8"/>
  <sheetViews>
    <sheetView zoomScale="150" zoomScaleNormal="150" workbookViewId="0" topLeftCell="A1">
      <pane ySplit="4" topLeftCell="BM5" activePane="bottomLeft" state="frozen"/>
      <selection pane="topLeft" activeCell="A1" sqref="A1"/>
      <selection pane="bottomLeft" activeCell="A54" sqref="A54:D54"/>
    </sheetView>
  </sheetViews>
  <sheetFormatPr defaultColWidth="9.00390625" defaultRowHeight="12.75"/>
  <cols>
    <col min="1" max="1" width="4.75390625" style="0" customWidth="1"/>
    <col min="2" max="2" width="11.75390625" style="0" customWidth="1"/>
    <col min="3" max="3" width="11.875" style="0" customWidth="1"/>
    <col min="5" max="5" width="14.875" style="0" customWidth="1"/>
    <col min="6" max="6" width="13.125" style="0" customWidth="1"/>
    <col min="7" max="7" width="12.875" style="0" customWidth="1"/>
    <col min="8" max="8" width="12.625" style="0" customWidth="1"/>
  </cols>
  <sheetData>
    <row r="1" spans="1:8" ht="12.75">
      <c r="A1" s="92" t="s">
        <v>9</v>
      </c>
      <c r="B1" s="92"/>
      <c r="C1" s="92"/>
      <c r="D1" s="6"/>
      <c r="E1" s="6"/>
      <c r="F1" s="6"/>
      <c r="G1" s="6"/>
      <c r="H1" s="6"/>
    </row>
    <row r="2" spans="1:8" ht="12.75">
      <c r="A2" s="6"/>
      <c r="B2" s="6"/>
      <c r="C2" s="7"/>
      <c r="D2" s="6"/>
      <c r="E2" s="6"/>
      <c r="F2" s="6"/>
      <c r="G2" s="6"/>
      <c r="H2" s="6"/>
    </row>
    <row r="3" spans="1:8" ht="12.75">
      <c r="A3" s="86" t="s">
        <v>0</v>
      </c>
      <c r="B3" s="86" t="s">
        <v>1</v>
      </c>
      <c r="C3" s="85" t="s">
        <v>2</v>
      </c>
      <c r="D3" s="86" t="s">
        <v>3</v>
      </c>
      <c r="E3" s="86" t="s">
        <v>6</v>
      </c>
      <c r="F3" s="86"/>
      <c r="G3" s="86" t="s">
        <v>7</v>
      </c>
      <c r="H3" s="86"/>
    </row>
    <row r="4" spans="1:8" ht="12.75">
      <c r="A4" s="86"/>
      <c r="B4" s="86"/>
      <c r="C4" s="85"/>
      <c r="D4" s="86"/>
      <c r="E4" s="38" t="s">
        <v>4</v>
      </c>
      <c r="F4" s="38" t="s">
        <v>5</v>
      </c>
      <c r="G4" s="38" t="s">
        <v>4</v>
      </c>
      <c r="H4" s="38" t="s">
        <v>5</v>
      </c>
    </row>
    <row r="5" spans="1:8" ht="12.75">
      <c r="A5" s="32">
        <v>1</v>
      </c>
      <c r="B5" s="32" t="s">
        <v>23</v>
      </c>
      <c r="C5" s="32" t="s">
        <v>24</v>
      </c>
      <c r="D5" s="14">
        <v>60013</v>
      </c>
      <c r="E5" s="15">
        <v>115480</v>
      </c>
      <c r="F5" s="15"/>
      <c r="G5" s="15">
        <v>115480</v>
      </c>
      <c r="H5" s="15"/>
    </row>
    <row r="6" spans="1:8" ht="12.75">
      <c r="A6" s="32"/>
      <c r="B6" s="32"/>
      <c r="C6" s="32"/>
      <c r="D6" s="14">
        <v>71015</v>
      </c>
      <c r="E6" s="15">
        <v>5470</v>
      </c>
      <c r="F6" s="15"/>
      <c r="G6" s="15">
        <v>5470</v>
      </c>
      <c r="H6" s="15"/>
    </row>
    <row r="7" spans="1:8" ht="12.75">
      <c r="A7" s="36"/>
      <c r="B7" s="36"/>
      <c r="C7" s="36"/>
      <c r="D7" s="10">
        <v>85202</v>
      </c>
      <c r="E7" s="11">
        <v>53088</v>
      </c>
      <c r="F7" s="11"/>
      <c r="G7" s="11">
        <v>53088</v>
      </c>
      <c r="H7" s="11"/>
    </row>
    <row r="8" spans="1:8" ht="12.75">
      <c r="A8" s="37">
        <v>2</v>
      </c>
      <c r="B8" s="37" t="s">
        <v>25</v>
      </c>
      <c r="C8" s="37" t="s">
        <v>26</v>
      </c>
      <c r="D8" s="48" t="s">
        <v>19</v>
      </c>
      <c r="E8" s="23">
        <v>4000000</v>
      </c>
      <c r="F8" s="23"/>
      <c r="G8" s="23">
        <v>4000000</v>
      </c>
      <c r="H8" s="23"/>
    </row>
    <row r="9" spans="1:8" ht="12.75">
      <c r="A9" s="36"/>
      <c r="B9" s="36"/>
      <c r="C9" s="36"/>
      <c r="D9" s="49" t="s">
        <v>27</v>
      </c>
      <c r="E9" s="13">
        <v>9000</v>
      </c>
      <c r="F9" s="13"/>
      <c r="G9" s="13">
        <v>9000</v>
      </c>
      <c r="H9" s="13"/>
    </row>
    <row r="10" spans="1:8" ht="12.75">
      <c r="A10" s="37">
        <v>3</v>
      </c>
      <c r="B10" s="37" t="s">
        <v>28</v>
      </c>
      <c r="C10" s="37" t="s">
        <v>29</v>
      </c>
      <c r="D10" s="42">
        <v>75109</v>
      </c>
      <c r="E10" s="23">
        <v>200</v>
      </c>
      <c r="F10" s="23"/>
      <c r="G10" s="23">
        <v>200</v>
      </c>
      <c r="H10" s="23"/>
    </row>
    <row r="11" spans="1:8" ht="12.75">
      <c r="A11" s="32"/>
      <c r="B11" s="32"/>
      <c r="C11" s="32"/>
      <c r="D11" s="16">
        <v>75411</v>
      </c>
      <c r="E11" s="11">
        <v>388300</v>
      </c>
      <c r="F11" s="11"/>
      <c r="G11" s="11">
        <v>388300</v>
      </c>
      <c r="H11" s="11"/>
    </row>
    <row r="12" spans="1:8" ht="12.75">
      <c r="A12" s="32"/>
      <c r="B12" s="32"/>
      <c r="C12" s="32"/>
      <c r="D12" s="17" t="s">
        <v>17</v>
      </c>
      <c r="E12" s="11">
        <v>4500</v>
      </c>
      <c r="F12" s="11"/>
      <c r="G12" s="11">
        <v>4500</v>
      </c>
      <c r="H12" s="11"/>
    </row>
    <row r="13" spans="1:8" ht="12.75">
      <c r="A13" s="32"/>
      <c r="B13" s="32"/>
      <c r="C13" s="32"/>
      <c r="D13" s="16">
        <v>85218</v>
      </c>
      <c r="E13" s="11">
        <v>3000</v>
      </c>
      <c r="F13" s="11"/>
      <c r="G13" s="11">
        <v>3000</v>
      </c>
      <c r="H13" s="11"/>
    </row>
    <row r="14" spans="1:8" ht="12.75">
      <c r="A14" s="32"/>
      <c r="B14" s="32"/>
      <c r="C14" s="32"/>
      <c r="D14" s="43">
        <v>85415</v>
      </c>
      <c r="E14" s="21">
        <v>2800</v>
      </c>
      <c r="F14" s="21"/>
      <c r="G14" s="21">
        <v>2800</v>
      </c>
      <c r="H14" s="21"/>
    </row>
    <row r="15" spans="1:8" ht="12.75">
      <c r="A15" s="24">
        <v>4</v>
      </c>
      <c r="B15" s="24" t="s">
        <v>83</v>
      </c>
      <c r="C15" s="24" t="s">
        <v>75</v>
      </c>
      <c r="D15" s="27">
        <v>75411</v>
      </c>
      <c r="E15" s="26"/>
      <c r="F15" s="26">
        <v>36000</v>
      </c>
      <c r="G15" s="26"/>
      <c r="H15" s="26">
        <v>36000</v>
      </c>
    </row>
    <row r="16" spans="1:8" ht="12.75">
      <c r="A16" s="32">
        <v>5</v>
      </c>
      <c r="B16" s="32" t="s">
        <v>30</v>
      </c>
      <c r="C16" s="32" t="s">
        <v>31</v>
      </c>
      <c r="D16" s="30">
        <v>70005</v>
      </c>
      <c r="E16" s="15">
        <v>5000</v>
      </c>
      <c r="F16" s="15"/>
      <c r="G16" s="15">
        <v>5000</v>
      </c>
      <c r="H16" s="15"/>
    </row>
    <row r="17" spans="1:8" ht="12.75">
      <c r="A17" s="36"/>
      <c r="B17" s="36"/>
      <c r="C17" s="36"/>
      <c r="D17" s="29">
        <v>92118</v>
      </c>
      <c r="E17" s="13">
        <v>100000</v>
      </c>
      <c r="F17" s="13"/>
      <c r="G17" s="13">
        <v>100000</v>
      </c>
      <c r="H17" s="13"/>
    </row>
    <row r="18" spans="1:8" ht="12.75">
      <c r="A18" s="37">
        <v>6</v>
      </c>
      <c r="B18" s="37" t="s">
        <v>32</v>
      </c>
      <c r="C18" s="37" t="s">
        <v>33</v>
      </c>
      <c r="D18" s="31">
        <v>70005</v>
      </c>
      <c r="E18" s="15">
        <v>10378</v>
      </c>
      <c r="F18" s="15"/>
      <c r="G18" s="15">
        <v>10378</v>
      </c>
      <c r="H18" s="15"/>
    </row>
    <row r="19" spans="1:8" ht="12.75">
      <c r="A19" s="24">
        <v>7</v>
      </c>
      <c r="B19" s="24" t="s">
        <v>34</v>
      </c>
      <c r="C19" s="24" t="s">
        <v>35</v>
      </c>
      <c r="D19" s="27">
        <v>85415</v>
      </c>
      <c r="E19" s="26">
        <v>50617</v>
      </c>
      <c r="F19" s="26"/>
      <c r="G19" s="26">
        <v>50617</v>
      </c>
      <c r="H19" s="26"/>
    </row>
    <row r="20" spans="1:8" ht="12.75">
      <c r="A20" s="36">
        <v>8</v>
      </c>
      <c r="B20" s="36" t="s">
        <v>36</v>
      </c>
      <c r="C20" s="36" t="s">
        <v>37</v>
      </c>
      <c r="D20" s="44">
        <v>85202</v>
      </c>
      <c r="E20" s="41">
        <v>140000</v>
      </c>
      <c r="F20" s="41"/>
      <c r="G20" s="41">
        <v>140000</v>
      </c>
      <c r="H20" s="41"/>
    </row>
    <row r="21" spans="1:8" ht="12.75">
      <c r="A21" s="37">
        <v>9</v>
      </c>
      <c r="B21" s="37" t="s">
        <v>38</v>
      </c>
      <c r="C21" s="37" t="s">
        <v>39</v>
      </c>
      <c r="D21" s="42">
        <v>80195</v>
      </c>
      <c r="E21" s="23">
        <v>56761</v>
      </c>
      <c r="F21" s="23"/>
      <c r="G21" s="23">
        <v>56761</v>
      </c>
      <c r="H21" s="23"/>
    </row>
    <row r="22" spans="1:8" ht="12.75">
      <c r="A22" s="32"/>
      <c r="B22" s="32"/>
      <c r="C22" s="32"/>
      <c r="D22" s="16">
        <v>70005</v>
      </c>
      <c r="E22" s="11">
        <v>39819</v>
      </c>
      <c r="F22" s="11"/>
      <c r="G22" s="11">
        <v>39819</v>
      </c>
      <c r="H22" s="11"/>
    </row>
    <row r="23" spans="1:8" ht="12.75">
      <c r="A23" s="37">
        <v>10</v>
      </c>
      <c r="B23" s="37" t="s">
        <v>40</v>
      </c>
      <c r="C23" s="37" t="s">
        <v>41</v>
      </c>
      <c r="D23" s="42">
        <v>60014</v>
      </c>
      <c r="E23" s="23">
        <v>98500</v>
      </c>
      <c r="F23" s="23"/>
      <c r="G23" s="23">
        <v>98500</v>
      </c>
      <c r="H23" s="23"/>
    </row>
    <row r="24" spans="1:8" ht="12.75">
      <c r="A24" s="32"/>
      <c r="B24" s="32"/>
      <c r="C24" s="32"/>
      <c r="D24" s="29">
        <v>70005</v>
      </c>
      <c r="E24" s="13">
        <v>48360</v>
      </c>
      <c r="F24" s="13"/>
      <c r="G24" s="13">
        <v>48360</v>
      </c>
      <c r="H24" s="13"/>
    </row>
    <row r="25" spans="1:8" ht="12.75">
      <c r="A25" s="37">
        <v>11</v>
      </c>
      <c r="B25" s="37" t="s">
        <v>42</v>
      </c>
      <c r="C25" s="37" t="s">
        <v>43</v>
      </c>
      <c r="D25" s="27">
        <v>75411</v>
      </c>
      <c r="E25" s="26">
        <v>102000</v>
      </c>
      <c r="F25" s="26"/>
      <c r="G25" s="26">
        <v>102000</v>
      </c>
      <c r="H25" s="26"/>
    </row>
    <row r="26" spans="1:8" ht="12.75">
      <c r="A26" s="37">
        <v>12</v>
      </c>
      <c r="B26" s="37" t="s">
        <v>44</v>
      </c>
      <c r="C26" s="37" t="s">
        <v>45</v>
      </c>
      <c r="D26" s="42">
        <v>70005</v>
      </c>
      <c r="E26" s="23">
        <v>55548</v>
      </c>
      <c r="F26" s="23"/>
      <c r="G26" s="23">
        <v>55548</v>
      </c>
      <c r="H26" s="23"/>
    </row>
    <row r="27" spans="1:8" ht="12.75">
      <c r="A27" s="32"/>
      <c r="B27" s="32"/>
      <c r="C27" s="32"/>
      <c r="D27" s="16">
        <v>71013</v>
      </c>
      <c r="E27" s="11">
        <v>40000</v>
      </c>
      <c r="F27" s="11"/>
      <c r="G27" s="11">
        <v>40000</v>
      </c>
      <c r="H27" s="11"/>
    </row>
    <row r="28" spans="1:8" ht="12.75">
      <c r="A28" s="32"/>
      <c r="B28" s="32"/>
      <c r="C28" s="32"/>
      <c r="D28" s="16">
        <v>85156</v>
      </c>
      <c r="E28" s="11"/>
      <c r="F28" s="11">
        <v>444192</v>
      </c>
      <c r="G28" s="11"/>
      <c r="H28" s="11">
        <v>444192</v>
      </c>
    </row>
    <row r="29" spans="1:8" ht="12.75">
      <c r="A29" s="32"/>
      <c r="B29" s="32"/>
      <c r="C29" s="32"/>
      <c r="D29" s="16">
        <v>85201</v>
      </c>
      <c r="E29" s="11">
        <v>4500</v>
      </c>
      <c r="F29" s="11"/>
      <c r="G29" s="11">
        <v>4500</v>
      </c>
      <c r="H29" s="11"/>
    </row>
    <row r="30" spans="1:8" ht="12.75">
      <c r="A30" s="32"/>
      <c r="B30" s="32"/>
      <c r="C30" s="32"/>
      <c r="D30" s="16">
        <v>85202</v>
      </c>
      <c r="E30" s="11"/>
      <c r="F30" s="11">
        <v>321051</v>
      </c>
      <c r="G30" s="11"/>
      <c r="H30" s="11">
        <v>321051</v>
      </c>
    </row>
    <row r="31" spans="1:8" ht="12.75">
      <c r="A31" s="36"/>
      <c r="B31" s="36"/>
      <c r="C31" s="36"/>
      <c r="D31" s="29">
        <v>85218</v>
      </c>
      <c r="E31" s="13">
        <v>5250</v>
      </c>
      <c r="F31" s="13"/>
      <c r="G31" s="13">
        <v>5250</v>
      </c>
      <c r="H31" s="13"/>
    </row>
    <row r="32" spans="1:8" ht="12.75">
      <c r="A32" s="37">
        <v>13</v>
      </c>
      <c r="B32" s="37" t="s">
        <v>46</v>
      </c>
      <c r="C32" s="37" t="s">
        <v>47</v>
      </c>
      <c r="D32" s="25" t="s">
        <v>48</v>
      </c>
      <c r="E32" s="26">
        <v>61850</v>
      </c>
      <c r="F32" s="26"/>
      <c r="G32" s="26">
        <v>61850</v>
      </c>
      <c r="H32" s="26"/>
    </row>
    <row r="33" spans="1:8" ht="12.75">
      <c r="A33" s="37">
        <v>14</v>
      </c>
      <c r="B33" s="37" t="s">
        <v>49</v>
      </c>
      <c r="C33" s="37" t="s">
        <v>50</v>
      </c>
      <c r="D33" s="31">
        <v>70005</v>
      </c>
      <c r="E33" s="15">
        <v>13764</v>
      </c>
      <c r="F33" s="15"/>
      <c r="G33" s="15">
        <v>13764</v>
      </c>
      <c r="H33" s="15"/>
    </row>
    <row r="34" spans="1:8" ht="12.75">
      <c r="A34" s="32"/>
      <c r="B34" s="32"/>
      <c r="C34" s="32"/>
      <c r="D34" s="16">
        <v>71015</v>
      </c>
      <c r="E34" s="11">
        <v>31001</v>
      </c>
      <c r="F34" s="11"/>
      <c r="G34" s="11">
        <v>31001</v>
      </c>
      <c r="H34" s="11"/>
    </row>
    <row r="35" spans="1:8" ht="12.75">
      <c r="A35" s="37">
        <v>15</v>
      </c>
      <c r="B35" s="37" t="s">
        <v>51</v>
      </c>
      <c r="C35" s="37" t="s">
        <v>52</v>
      </c>
      <c r="D35" s="42">
        <v>80111</v>
      </c>
      <c r="E35" s="23">
        <v>5565</v>
      </c>
      <c r="F35" s="23"/>
      <c r="G35" s="23">
        <v>5565</v>
      </c>
      <c r="H35" s="23"/>
    </row>
    <row r="36" spans="1:8" ht="12.75">
      <c r="A36" s="32"/>
      <c r="B36" s="32"/>
      <c r="C36" s="32"/>
      <c r="D36" s="16">
        <v>80120</v>
      </c>
      <c r="E36" s="11">
        <v>41530</v>
      </c>
      <c r="F36" s="11"/>
      <c r="G36" s="11">
        <v>41530</v>
      </c>
      <c r="H36" s="11"/>
    </row>
    <row r="37" spans="1:8" ht="12.75">
      <c r="A37" s="36"/>
      <c r="B37" s="36"/>
      <c r="C37" s="36"/>
      <c r="D37" s="29">
        <v>80130</v>
      </c>
      <c r="E37" s="13">
        <v>2600</v>
      </c>
      <c r="F37" s="13"/>
      <c r="G37" s="13">
        <v>2600</v>
      </c>
      <c r="H37" s="13"/>
    </row>
    <row r="38" spans="1:8" ht="12.75">
      <c r="A38" s="37">
        <v>16</v>
      </c>
      <c r="B38" s="37" t="s">
        <v>53</v>
      </c>
      <c r="C38" s="37" t="s">
        <v>54</v>
      </c>
      <c r="D38" s="42">
        <v>70005</v>
      </c>
      <c r="E38" s="23">
        <v>6761</v>
      </c>
      <c r="F38" s="23"/>
      <c r="G38" s="23">
        <v>6761</v>
      </c>
      <c r="H38" s="23"/>
    </row>
    <row r="39" spans="1:8" ht="12.75">
      <c r="A39" s="32"/>
      <c r="B39" s="32"/>
      <c r="C39" s="32"/>
      <c r="D39" s="16">
        <v>75411</v>
      </c>
      <c r="E39" s="11">
        <v>84135</v>
      </c>
      <c r="F39" s="11"/>
      <c r="G39" s="11">
        <v>84135</v>
      </c>
      <c r="H39" s="11"/>
    </row>
    <row r="40" spans="1:8" ht="12.75">
      <c r="A40" s="32"/>
      <c r="B40" s="32"/>
      <c r="C40" s="32"/>
      <c r="D40" s="16">
        <v>85111</v>
      </c>
      <c r="E40" s="11">
        <v>300000</v>
      </c>
      <c r="F40" s="11"/>
      <c r="G40" s="11">
        <v>300000</v>
      </c>
      <c r="H40" s="11"/>
    </row>
    <row r="41" spans="1:8" ht="12.75">
      <c r="A41" s="32"/>
      <c r="B41" s="32"/>
      <c r="C41" s="32"/>
      <c r="D41" s="16">
        <v>85202</v>
      </c>
      <c r="E41" s="11">
        <v>413300</v>
      </c>
      <c r="F41" s="11"/>
      <c r="G41" s="11">
        <v>413300</v>
      </c>
      <c r="H41" s="11"/>
    </row>
    <row r="42" spans="1:8" ht="12.75">
      <c r="A42" s="36"/>
      <c r="B42" s="36"/>
      <c r="C42" s="36"/>
      <c r="D42" s="16">
        <v>85415</v>
      </c>
      <c r="E42" s="11">
        <v>800</v>
      </c>
      <c r="F42" s="11"/>
      <c r="G42" s="11">
        <v>800</v>
      </c>
      <c r="H42" s="11"/>
    </row>
    <row r="43" spans="1:8" ht="12.75">
      <c r="A43" s="32">
        <v>17</v>
      </c>
      <c r="B43" s="32" t="s">
        <v>55</v>
      </c>
      <c r="C43" s="32" t="s">
        <v>56</v>
      </c>
      <c r="D43" s="42">
        <v>80195</v>
      </c>
      <c r="E43" s="23">
        <v>600</v>
      </c>
      <c r="F43" s="23"/>
      <c r="G43" s="23">
        <v>600</v>
      </c>
      <c r="H43" s="23"/>
    </row>
    <row r="44" spans="1:8" ht="12.75">
      <c r="A44" s="32"/>
      <c r="B44" s="32"/>
      <c r="C44" s="32"/>
      <c r="D44" s="16">
        <v>85202</v>
      </c>
      <c r="E44" s="11">
        <v>210773</v>
      </c>
      <c r="F44" s="11"/>
      <c r="G44" s="11">
        <v>210773</v>
      </c>
      <c r="H44" s="11"/>
    </row>
    <row r="45" spans="1:8" ht="12.75">
      <c r="A45" s="24">
        <v>18</v>
      </c>
      <c r="B45" s="24" t="s">
        <v>57</v>
      </c>
      <c r="C45" s="24" t="s">
        <v>58</v>
      </c>
      <c r="D45" s="27">
        <v>70005</v>
      </c>
      <c r="E45" s="26">
        <v>43295</v>
      </c>
      <c r="F45" s="26"/>
      <c r="G45" s="26">
        <v>43295</v>
      </c>
      <c r="H45" s="26"/>
    </row>
    <row r="46" spans="1:8" ht="12.75">
      <c r="A46" s="32">
        <v>19</v>
      </c>
      <c r="B46" s="32" t="s">
        <v>59</v>
      </c>
      <c r="C46" s="32" t="s">
        <v>60</v>
      </c>
      <c r="D46" s="42">
        <v>75411</v>
      </c>
      <c r="E46" s="23">
        <v>6000</v>
      </c>
      <c r="F46" s="23"/>
      <c r="G46" s="23">
        <v>6000</v>
      </c>
      <c r="H46" s="23"/>
    </row>
    <row r="47" spans="1:8" ht="12.75">
      <c r="A47" s="36"/>
      <c r="B47" s="36"/>
      <c r="C47" s="36"/>
      <c r="D47" s="29">
        <v>85321</v>
      </c>
      <c r="E47" s="13">
        <v>3800</v>
      </c>
      <c r="F47" s="13"/>
      <c r="G47" s="13">
        <v>3800</v>
      </c>
      <c r="H47" s="13"/>
    </row>
    <row r="48" spans="1:8" ht="12.75">
      <c r="A48" s="32">
        <v>20</v>
      </c>
      <c r="B48" s="32" t="s">
        <v>61</v>
      </c>
      <c r="C48" s="32" t="s">
        <v>62</v>
      </c>
      <c r="D48" s="42">
        <v>71015</v>
      </c>
      <c r="E48" s="23">
        <v>3231</v>
      </c>
      <c r="F48" s="23"/>
      <c r="G48" s="23">
        <v>3231</v>
      </c>
      <c r="H48" s="23"/>
    </row>
    <row r="49" spans="1:8" ht="12.75">
      <c r="A49" s="32"/>
      <c r="B49" s="32"/>
      <c r="C49" s="32"/>
      <c r="D49" s="16">
        <v>75411</v>
      </c>
      <c r="E49" s="11">
        <v>39000</v>
      </c>
      <c r="F49" s="11"/>
      <c r="G49" s="11">
        <v>39000</v>
      </c>
      <c r="H49" s="11"/>
    </row>
    <row r="50" spans="1:8" ht="12.75">
      <c r="A50" s="32"/>
      <c r="B50" s="32"/>
      <c r="C50" s="32"/>
      <c r="D50" s="16">
        <v>80195</v>
      </c>
      <c r="E50" s="11">
        <v>104389</v>
      </c>
      <c r="F50" s="11"/>
      <c r="G50" s="11">
        <v>104389</v>
      </c>
      <c r="H50" s="11"/>
    </row>
    <row r="51" spans="1:8" ht="12.75">
      <c r="A51" s="32"/>
      <c r="B51" s="32"/>
      <c r="C51" s="32"/>
      <c r="D51" s="16">
        <v>85202</v>
      </c>
      <c r="E51" s="11">
        <v>41000</v>
      </c>
      <c r="F51" s="11"/>
      <c r="G51" s="11">
        <v>41000</v>
      </c>
      <c r="H51" s="11"/>
    </row>
    <row r="52" spans="1:8" ht="12.75">
      <c r="A52" s="32"/>
      <c r="B52" s="32"/>
      <c r="C52" s="32"/>
      <c r="D52" s="29">
        <v>85406</v>
      </c>
      <c r="E52" s="13">
        <v>11030</v>
      </c>
      <c r="F52" s="13"/>
      <c r="G52" s="13">
        <v>11030</v>
      </c>
      <c r="H52" s="13"/>
    </row>
    <row r="53" spans="1:8" ht="12.75">
      <c r="A53" s="24">
        <v>21</v>
      </c>
      <c r="B53" s="24" t="s">
        <v>63</v>
      </c>
      <c r="C53" s="24" t="s">
        <v>64</v>
      </c>
      <c r="D53" s="51">
        <v>70005</v>
      </c>
      <c r="E53" s="41">
        <v>42319</v>
      </c>
      <c r="F53" s="41"/>
      <c r="G53" s="41">
        <v>42319</v>
      </c>
      <c r="H53" s="41"/>
    </row>
    <row r="54" spans="1:8" ht="12.75">
      <c r="A54" s="81" t="s">
        <v>8</v>
      </c>
      <c r="B54" s="82"/>
      <c r="C54" s="82"/>
      <c r="D54" s="83"/>
      <c r="E54" s="26">
        <f>SUM(E5:E53)</f>
        <v>6805314</v>
      </c>
      <c r="F54" s="26">
        <f>SUM(F5:F52)</f>
        <v>801243</v>
      </c>
      <c r="G54" s="26">
        <f>SUM(G5:G53)</f>
        <v>6805314</v>
      </c>
      <c r="H54" s="26">
        <f>SUM(H5:H52)</f>
        <v>801243</v>
      </c>
    </row>
    <row r="55" spans="1:8" ht="12.75">
      <c r="A55" s="4"/>
      <c r="B55" s="4"/>
      <c r="C55" s="5"/>
      <c r="D55" s="4"/>
      <c r="E55" s="4"/>
      <c r="F55" s="4"/>
      <c r="G55" s="4"/>
      <c r="H55" s="4"/>
    </row>
    <row r="56" spans="1:8" ht="12.75">
      <c r="A56" s="4"/>
      <c r="B56" s="4"/>
      <c r="C56" s="5"/>
      <c r="D56" s="4"/>
      <c r="E56" s="4"/>
      <c r="F56" s="4"/>
      <c r="G56" s="4"/>
      <c r="H56" s="4"/>
    </row>
    <row r="57" spans="1:8" ht="12.75">
      <c r="A57" s="89" t="s">
        <v>10</v>
      </c>
      <c r="B57" s="89"/>
      <c r="C57" s="89"/>
      <c r="D57" s="4"/>
      <c r="E57" s="4"/>
      <c r="F57" s="4"/>
      <c r="G57" s="4"/>
      <c r="H57" s="4"/>
    </row>
    <row r="58" spans="1:8" ht="12.75">
      <c r="A58" s="4"/>
      <c r="B58" s="4"/>
      <c r="C58" s="5"/>
      <c r="D58" s="4"/>
      <c r="E58" s="4"/>
      <c r="F58" s="4"/>
      <c r="G58" s="4"/>
      <c r="H58" s="4"/>
    </row>
    <row r="59" spans="1:8" ht="27" customHeight="1">
      <c r="A59" s="90" t="s">
        <v>15</v>
      </c>
      <c r="B59" s="90"/>
      <c r="C59" s="90"/>
      <c r="D59" s="90"/>
      <c r="E59" s="45">
        <f>Arkusz1!E75</f>
        <v>11092470</v>
      </c>
      <c r="F59" s="45">
        <f>Arkusz1!F75</f>
        <v>9514425</v>
      </c>
      <c r="G59" s="45">
        <f>Arkusz1!G75</f>
        <v>9289420</v>
      </c>
      <c r="H59" s="45">
        <f>Arkusz1!H75</f>
        <v>6991047</v>
      </c>
    </row>
    <row r="60" spans="1:8" ht="12.75">
      <c r="A60" s="91" t="s">
        <v>9</v>
      </c>
      <c r="B60" s="91"/>
      <c r="C60" s="91"/>
      <c r="D60" s="91"/>
      <c r="E60" s="45">
        <f>E54</f>
        <v>6805314</v>
      </c>
      <c r="F60" s="45">
        <f>F54</f>
        <v>801243</v>
      </c>
      <c r="G60" s="45">
        <f>G54</f>
        <v>6805314</v>
      </c>
      <c r="H60" s="45">
        <f>H54</f>
        <v>801243</v>
      </c>
    </row>
    <row r="61" spans="1:8" ht="12.75">
      <c r="A61" s="91" t="s">
        <v>8</v>
      </c>
      <c r="B61" s="91"/>
      <c r="C61" s="91"/>
      <c r="D61" s="91"/>
      <c r="E61" s="45">
        <f>SUM(E59:E60)</f>
        <v>17897784</v>
      </c>
      <c r="F61" s="45">
        <f>SUM(F59:F60)</f>
        <v>10315668</v>
      </c>
      <c r="G61" s="45">
        <f>SUM(G59:G60)</f>
        <v>16094734</v>
      </c>
      <c r="H61" s="45">
        <f>SUM(H59:H60)</f>
        <v>7792290</v>
      </c>
    </row>
    <row r="62" spans="1:8" ht="12.75">
      <c r="A62" s="4"/>
      <c r="B62" s="4"/>
      <c r="C62" s="5"/>
      <c r="D62" s="4"/>
      <c r="E62" s="4"/>
      <c r="F62" s="4"/>
      <c r="G62" s="4"/>
      <c r="H62" s="4"/>
    </row>
    <row r="63" spans="1:8" ht="12.75">
      <c r="A63" s="89" t="s">
        <v>6</v>
      </c>
      <c r="B63" s="89"/>
      <c r="C63" s="5"/>
      <c r="D63" s="4"/>
      <c r="E63" s="4"/>
      <c r="F63" s="4"/>
      <c r="G63" s="4"/>
      <c r="H63" s="4"/>
    </row>
    <row r="64" spans="1:8" ht="12.75">
      <c r="A64" s="4" t="s">
        <v>11</v>
      </c>
      <c r="B64" s="4"/>
      <c r="C64" s="5"/>
      <c r="D64" s="4"/>
      <c r="E64" s="46">
        <v>123346380</v>
      </c>
      <c r="F64" s="4"/>
      <c r="G64" s="4"/>
      <c r="H64" s="4"/>
    </row>
    <row r="65" spans="1:8" ht="12.75">
      <c r="A65" s="4" t="s">
        <v>12</v>
      </c>
      <c r="B65" s="4"/>
      <c r="C65" s="5"/>
      <c r="D65" s="4"/>
      <c r="E65" s="46">
        <f>E61</f>
        <v>17897784</v>
      </c>
      <c r="F65" s="4"/>
      <c r="G65" s="4"/>
      <c r="H65" s="4"/>
    </row>
    <row r="66" spans="1:8" ht="12.75">
      <c r="A66" s="4" t="s">
        <v>13</v>
      </c>
      <c r="B66" s="4"/>
      <c r="C66" s="5"/>
      <c r="D66" s="4"/>
      <c r="E66" s="46">
        <f>F61</f>
        <v>10315668</v>
      </c>
      <c r="F66" s="4"/>
      <c r="G66" s="4"/>
      <c r="H66" s="4"/>
    </row>
    <row r="67" spans="1:8" ht="12.75">
      <c r="A67" s="4" t="s">
        <v>14</v>
      </c>
      <c r="B67" s="4"/>
      <c r="C67" s="5"/>
      <c r="D67" s="4"/>
      <c r="E67" s="46">
        <f>E64+E65-E66</f>
        <v>130928496</v>
      </c>
      <c r="F67" s="47"/>
      <c r="G67" s="47"/>
      <c r="H67" s="4"/>
    </row>
    <row r="68" spans="1:8" ht="12.75">
      <c r="A68" s="4"/>
      <c r="B68" s="4"/>
      <c r="C68" s="5"/>
      <c r="D68" s="4"/>
      <c r="E68" s="46"/>
      <c r="F68" s="4"/>
      <c r="G68" s="4"/>
      <c r="H68" s="4"/>
    </row>
    <row r="69" spans="1:8" ht="12.75">
      <c r="A69" s="89" t="s">
        <v>7</v>
      </c>
      <c r="B69" s="89"/>
      <c r="C69" s="5"/>
      <c r="D69" s="4"/>
      <c r="E69" s="46"/>
      <c r="F69" s="4"/>
      <c r="G69" s="4"/>
      <c r="H69" s="4"/>
    </row>
    <row r="70" spans="1:8" ht="12.75">
      <c r="A70" s="4" t="s">
        <v>11</v>
      </c>
      <c r="B70" s="4"/>
      <c r="C70" s="5"/>
      <c r="D70" s="4"/>
      <c r="E70" s="46">
        <v>125633074</v>
      </c>
      <c r="F70" s="4"/>
      <c r="G70" s="4"/>
      <c r="H70" s="4"/>
    </row>
    <row r="71" spans="1:8" ht="12.75">
      <c r="A71" s="4" t="s">
        <v>12</v>
      </c>
      <c r="B71" s="4"/>
      <c r="C71" s="5"/>
      <c r="D71" s="4"/>
      <c r="E71" s="46">
        <f>G61</f>
        <v>16094734</v>
      </c>
      <c r="F71" s="4"/>
      <c r="G71" s="4"/>
      <c r="H71" s="4"/>
    </row>
    <row r="72" spans="1:8" ht="12.75">
      <c r="A72" s="4" t="s">
        <v>13</v>
      </c>
      <c r="B72" s="4"/>
      <c r="C72" s="5"/>
      <c r="D72" s="4"/>
      <c r="E72" s="46">
        <f>H61</f>
        <v>7792290</v>
      </c>
      <c r="F72" s="4"/>
      <c r="G72" s="4"/>
      <c r="H72" s="4"/>
    </row>
    <row r="73" spans="1:8" ht="12.75">
      <c r="A73" s="4" t="s">
        <v>14</v>
      </c>
      <c r="B73" s="4"/>
      <c r="C73" s="5"/>
      <c r="D73" s="4"/>
      <c r="E73" s="46">
        <f>E70+E71-E72</f>
        <v>133935518</v>
      </c>
      <c r="F73" s="47"/>
      <c r="G73" s="47"/>
      <c r="H73" s="4"/>
    </row>
    <row r="74" spans="1:8" ht="12.75">
      <c r="A74" s="4"/>
      <c r="B74" s="4"/>
      <c r="C74" s="5"/>
      <c r="D74" s="4"/>
      <c r="E74" s="4"/>
      <c r="F74" s="4"/>
      <c r="G74" s="4"/>
      <c r="H74" s="4"/>
    </row>
    <row r="75" spans="1:8" ht="12.75">
      <c r="A75" s="4"/>
      <c r="B75" s="4"/>
      <c r="C75" s="5"/>
      <c r="D75" s="4"/>
      <c r="E75" s="4"/>
      <c r="F75" s="4"/>
      <c r="G75" s="4"/>
      <c r="H75" s="4"/>
    </row>
    <row r="76" spans="1:8" ht="12.75">
      <c r="A76" s="4"/>
      <c r="B76" s="4"/>
      <c r="C76" s="5"/>
      <c r="D76" s="4"/>
      <c r="E76" s="4"/>
      <c r="F76" s="4"/>
      <c r="G76" s="4"/>
      <c r="H76" s="4"/>
    </row>
    <row r="77" spans="1:8" ht="12.75">
      <c r="A77" s="4"/>
      <c r="B77" s="4"/>
      <c r="C77" s="5"/>
      <c r="D77" s="4"/>
      <c r="E77" s="4"/>
      <c r="F77" s="4"/>
      <c r="G77" s="4"/>
      <c r="H77" s="4"/>
    </row>
    <row r="78" spans="1:8" ht="12.75">
      <c r="A78" s="94" t="s">
        <v>20</v>
      </c>
      <c r="B78" s="94"/>
      <c r="C78" s="94"/>
      <c r="D78" s="94"/>
      <c r="E78" s="94"/>
      <c r="F78" s="94"/>
      <c r="G78" s="94"/>
      <c r="H78" s="94"/>
    </row>
    <row r="79" spans="1:8" ht="12.75">
      <c r="A79" s="94" t="s">
        <v>84</v>
      </c>
      <c r="B79" s="94"/>
      <c r="C79" s="94"/>
      <c r="D79" s="94"/>
      <c r="E79" s="94"/>
      <c r="F79" s="94"/>
      <c r="G79" s="94"/>
      <c r="H79" s="94"/>
    </row>
    <row r="80" spans="1:8" ht="12.75">
      <c r="A80" s="93" t="s">
        <v>85</v>
      </c>
      <c r="B80" s="93"/>
      <c r="C80" s="93"/>
      <c r="D80" s="93"/>
      <c r="E80" s="93"/>
      <c r="F80" s="93"/>
      <c r="G80" s="93"/>
      <c r="H80" s="93"/>
    </row>
    <row r="81" spans="1:8" ht="12.75">
      <c r="A81" s="93" t="s">
        <v>86</v>
      </c>
      <c r="B81" s="93"/>
      <c r="C81" s="93"/>
      <c r="D81" s="93"/>
      <c r="E81" s="93"/>
      <c r="F81" s="93"/>
      <c r="G81" s="93"/>
      <c r="H81" s="93"/>
    </row>
    <row r="82" spans="1:8" ht="25.5" customHeight="1">
      <c r="A82" s="93" t="s">
        <v>88</v>
      </c>
      <c r="B82" s="93"/>
      <c r="C82" s="93"/>
      <c r="D82" s="93"/>
      <c r="E82" s="93"/>
      <c r="F82" s="93"/>
      <c r="G82" s="93"/>
      <c r="H82" s="93"/>
    </row>
    <row r="83" spans="1:8" ht="12.75">
      <c r="A83" s="93" t="s">
        <v>87</v>
      </c>
      <c r="B83" s="93"/>
      <c r="C83" s="93"/>
      <c r="D83" s="93"/>
      <c r="E83" s="93"/>
      <c r="F83" s="93"/>
      <c r="G83" s="93"/>
      <c r="H83" s="93"/>
    </row>
    <row r="84" spans="1:8" ht="12.75">
      <c r="A84" s="80"/>
      <c r="B84" s="80"/>
      <c r="C84" s="80"/>
      <c r="D84" s="80"/>
      <c r="E84" s="80"/>
      <c r="F84" s="80"/>
      <c r="G84" s="80"/>
      <c r="H84" s="80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</sheetData>
  <mergeCells count="20">
    <mergeCell ref="A83:H83"/>
    <mergeCell ref="A69:B69"/>
    <mergeCell ref="A78:H78"/>
    <mergeCell ref="A79:H79"/>
    <mergeCell ref="A80:H80"/>
    <mergeCell ref="A81:H81"/>
    <mergeCell ref="A82:H82"/>
    <mergeCell ref="A1:C1"/>
    <mergeCell ref="A3:A4"/>
    <mergeCell ref="B3:B4"/>
    <mergeCell ref="A60:D60"/>
    <mergeCell ref="G3:H3"/>
    <mergeCell ref="A54:D54"/>
    <mergeCell ref="D3:D4"/>
    <mergeCell ref="A61:D61"/>
    <mergeCell ref="C3:C4"/>
    <mergeCell ref="A63:B63"/>
    <mergeCell ref="A59:D59"/>
    <mergeCell ref="A57:C57"/>
    <mergeCell ref="E3:F3"/>
  </mergeCells>
  <printOptions/>
  <pageMargins left="0.67" right="0.56" top="0.74" bottom="0.8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Gabriela Czakon</cp:lastModifiedBy>
  <cp:lastPrinted>2008-01-31T10:51:22Z</cp:lastPrinted>
  <dcterms:created xsi:type="dcterms:W3CDTF">1997-02-26T13:46:56Z</dcterms:created>
  <dcterms:modified xsi:type="dcterms:W3CDTF">2008-01-31T12:20:05Z</dcterms:modified>
  <cp:category/>
  <cp:version/>
  <cp:contentType/>
  <cp:contentStatus/>
</cp:coreProperties>
</file>