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</sheets>
  <definedNames>
    <definedName name="_xlnm.Print_Area" localSheetId="0">'Arkusz1'!$A$1:$H$50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<sst xmlns="http://schemas.openxmlformats.org/spreadsheetml/2006/main" count="91" uniqueCount="62">
  <si>
    <t>Lp.</t>
  </si>
  <si>
    <t>Nr uchwały</t>
  </si>
  <si>
    <t>Data uchwały</t>
  </si>
  <si>
    <t>Rozdz.</t>
  </si>
  <si>
    <t>Zwiększenie</t>
  </si>
  <si>
    <t>Zmniejszenie</t>
  </si>
  <si>
    <t>DOCHODY</t>
  </si>
  <si>
    <t>WYDATKI</t>
  </si>
  <si>
    <t>RAZEM:</t>
  </si>
  <si>
    <t>UCHWAŁY ZARZĄDU</t>
  </si>
  <si>
    <t>RAZEM UCHWAŁY</t>
  </si>
  <si>
    <t>Plan wg uchwały budżetowej</t>
  </si>
  <si>
    <t>Zwiększenia</t>
  </si>
  <si>
    <t>Zmniejszenia</t>
  </si>
  <si>
    <t>Plan po zmianach</t>
  </si>
  <si>
    <t>UCHWAŁY ZARZĄDU PODJĘTE NA PODSTAWIE UCHWAŁ RADY</t>
  </si>
  <si>
    <t>Tabela nr 12</t>
  </si>
  <si>
    <t>rozdziałach budżetowych, w tym z rezerw:</t>
  </si>
  <si>
    <t>ZESTAWIENIE DOKONANYCH ZMIAN W 2009 R. W UCHWALE BUDŻETOWEJ</t>
  </si>
  <si>
    <t>465/ZP/III/09</t>
  </si>
  <si>
    <t>28.01.2009 r.</t>
  </si>
  <si>
    <t>480/ZP/III/09</t>
  </si>
  <si>
    <t>25.02.2009 r.</t>
  </si>
  <si>
    <t>80195</t>
  </si>
  <si>
    <t>85202</t>
  </si>
  <si>
    <t>85395</t>
  </si>
  <si>
    <t>510/ZP/III/09</t>
  </si>
  <si>
    <t>31.03.2009 r.</t>
  </si>
  <si>
    <t>70005</t>
  </si>
  <si>
    <t>75020</t>
  </si>
  <si>
    <t>75622</t>
  </si>
  <si>
    <t>75801</t>
  </si>
  <si>
    <t>80130</t>
  </si>
  <si>
    <t>80309</t>
  </si>
  <si>
    <t>85415</t>
  </si>
  <si>
    <t>85495</t>
  </si>
  <si>
    <t>92195</t>
  </si>
  <si>
    <t>533/ZP/III/09</t>
  </si>
  <si>
    <t>13.05.2009 r.</t>
  </si>
  <si>
    <t>60014</t>
  </si>
  <si>
    <t>542/ZP/III/09</t>
  </si>
  <si>
    <t>27.05.2009 r.</t>
  </si>
  <si>
    <t>484/ZP/III/09</t>
  </si>
  <si>
    <t>4.03.2009 r.</t>
  </si>
  <si>
    <t>503/ZP/III/09</t>
  </si>
  <si>
    <t>26.03.2009 r.</t>
  </si>
  <si>
    <t>75045</t>
  </si>
  <si>
    <t>511/ZP/III/09</t>
  </si>
  <si>
    <t>519/ZP/III/09</t>
  </si>
  <si>
    <t>15.04.2009 r.</t>
  </si>
  <si>
    <t>534/ZP/III/09</t>
  </si>
  <si>
    <t>543/ZP/III/09</t>
  </si>
  <si>
    <t xml:space="preserve"> - z rezerwy celowej na wkłady własne do projektów w dziedzinie kultury na kwote 15.000zł ( 1 uchwała Zarządu)</t>
  </si>
  <si>
    <t xml:space="preserve"> - z rezerwy celowej na zadania w zakresie zarządzania kryzysowego kwoty 0 zł (0 uchwała Zarządu)</t>
  </si>
  <si>
    <t>29.06.2009 r.</t>
  </si>
  <si>
    <t>O2001</t>
  </si>
  <si>
    <t xml:space="preserve"> - z rezerwy celowej oświatowej na łączną kwotę 680.909 zł ( 9 uchwał Zarządu)</t>
  </si>
  <si>
    <t xml:space="preserve"> - z rezerwy ogólnej na łączną kwotę 161.958 zł (9 uchwał Zarządu)</t>
  </si>
  <si>
    <t>Dodatkowo Zarząd Powiatu podjął 11 uchwał dokonujących przeniesień pomiędzy paragrafami w poszczególnych</t>
  </si>
  <si>
    <t xml:space="preserve"> - z rezerwy celowej na inwestycje i zakupy inwestycyjne kwoty  120.098 zł ( 8 uchwał Zarządu)</t>
  </si>
  <si>
    <t>561 /ZP/III/09</t>
  </si>
  <si>
    <t>562/ZP/III/09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</si>
</sst>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8">
    <font>
      <sz val="10"/>
      <name val="Arial CE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41" fontId="2" fillId="0" borderId="3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41" fontId="2" fillId="0" borderId="9" xfId="0" applyNumberFormat="1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6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0" fontId="2" fillId="0" borderId="7" xfId="0" applyFont="1" applyFill="1" applyBorder="1" applyAlignment="1" quotePrefix="1">
      <alignment horizont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="150" zoomScaleSheetLayoutView="150" workbookViewId="0" topLeftCell="A1">
      <pane ySplit="8" topLeftCell="BM33" activePane="bottomLeft" state="frozen"/>
      <selection pane="topLeft" activeCell="A1" sqref="A1"/>
      <selection pane="bottomLeft" activeCell="I41" sqref="I41"/>
    </sheetView>
  </sheetViews>
  <sheetFormatPr defaultColWidth="9.00390625" defaultRowHeight="12.75"/>
  <cols>
    <col min="1" max="1" width="4.125" style="0" customWidth="1"/>
    <col min="2" max="2" width="13.75390625" style="0" customWidth="1"/>
    <col min="3" max="3" width="11.375" style="3" customWidth="1"/>
    <col min="4" max="4" width="9.375" style="0" customWidth="1"/>
    <col min="5" max="5" width="15.00390625" style="0" customWidth="1"/>
    <col min="6" max="6" width="13.25390625" style="0" customWidth="1"/>
    <col min="7" max="7" width="13.875" style="0" customWidth="1"/>
    <col min="8" max="8" width="14.375" style="0" customWidth="1"/>
    <col min="9" max="9" width="15.125" style="0" customWidth="1"/>
  </cols>
  <sheetData>
    <row r="1" spans="1:8" ht="12.75" customHeight="1">
      <c r="A1" s="4"/>
      <c r="B1" s="4"/>
      <c r="C1" s="5"/>
      <c r="D1" s="4"/>
      <c r="E1" s="4"/>
      <c r="F1" s="4"/>
      <c r="G1" s="71" t="s">
        <v>16</v>
      </c>
      <c r="H1" s="71"/>
    </row>
    <row r="2" spans="1:8" ht="13.5" customHeight="1">
      <c r="A2" s="4"/>
      <c r="B2" s="4"/>
      <c r="C2" s="5"/>
      <c r="D2" s="4"/>
      <c r="E2" s="4"/>
      <c r="F2" s="4"/>
      <c r="G2" s="4"/>
      <c r="H2" s="4"/>
    </row>
    <row r="3" spans="1:8" ht="15.75">
      <c r="A3" s="77" t="s">
        <v>18</v>
      </c>
      <c r="B3" s="77"/>
      <c r="C3" s="77"/>
      <c r="D3" s="77"/>
      <c r="E3" s="77"/>
      <c r="F3" s="77"/>
      <c r="G3" s="77"/>
      <c r="H3" s="77"/>
    </row>
    <row r="4" spans="1:8" ht="13.5" customHeight="1">
      <c r="A4" s="6"/>
      <c r="B4" s="6"/>
      <c r="C4" s="7"/>
      <c r="D4" s="6"/>
      <c r="E4" s="6"/>
      <c r="F4" s="6"/>
      <c r="G4" s="6"/>
      <c r="H4" s="6"/>
    </row>
    <row r="5" spans="1:8" ht="12.75">
      <c r="A5" s="72" t="s">
        <v>15</v>
      </c>
      <c r="B5" s="72"/>
      <c r="C5" s="72"/>
      <c r="D5" s="72"/>
      <c r="E5" s="72"/>
      <c r="F5" s="72"/>
      <c r="G5" s="72"/>
      <c r="H5" s="72"/>
    </row>
    <row r="6" spans="1:8" ht="8.25" customHeight="1">
      <c r="A6" s="8"/>
      <c r="B6" s="8"/>
      <c r="C6" s="9"/>
      <c r="D6" s="8"/>
      <c r="E6" s="8"/>
      <c r="F6" s="8"/>
      <c r="G6" s="8"/>
      <c r="H6" s="8"/>
    </row>
    <row r="7" spans="1:8" ht="12.75">
      <c r="A7" s="73" t="s">
        <v>0</v>
      </c>
      <c r="B7" s="73" t="s">
        <v>1</v>
      </c>
      <c r="C7" s="78" t="s">
        <v>2</v>
      </c>
      <c r="D7" s="73" t="s">
        <v>3</v>
      </c>
      <c r="E7" s="73" t="s">
        <v>6</v>
      </c>
      <c r="F7" s="73"/>
      <c r="G7" s="73" t="s">
        <v>7</v>
      </c>
      <c r="H7" s="73"/>
    </row>
    <row r="8" spans="1:8" ht="16.5" customHeight="1">
      <c r="A8" s="73"/>
      <c r="B8" s="73"/>
      <c r="C8" s="78"/>
      <c r="D8" s="73"/>
      <c r="E8" s="27" t="s">
        <v>4</v>
      </c>
      <c r="F8" s="27" t="s">
        <v>5</v>
      </c>
      <c r="G8" s="27" t="s">
        <v>4</v>
      </c>
      <c r="H8" s="27" t="s">
        <v>5</v>
      </c>
    </row>
    <row r="9" spans="1:8" ht="12.75">
      <c r="A9" s="26">
        <v>1</v>
      </c>
      <c r="B9" s="26" t="s">
        <v>19</v>
      </c>
      <c r="C9" s="26" t="s">
        <v>20</v>
      </c>
      <c r="D9" s="60">
        <v>75020</v>
      </c>
      <c r="E9" s="61">
        <v>6865</v>
      </c>
      <c r="F9" s="61"/>
      <c r="G9" s="61">
        <v>3850</v>
      </c>
      <c r="H9" s="61"/>
    </row>
    <row r="10" spans="1:8" ht="12.75">
      <c r="A10" s="26"/>
      <c r="B10" s="26"/>
      <c r="C10" s="26"/>
      <c r="D10" s="62">
        <v>80130</v>
      </c>
      <c r="E10" s="63"/>
      <c r="F10" s="64"/>
      <c r="G10" s="63">
        <v>1253716</v>
      </c>
      <c r="H10" s="63"/>
    </row>
    <row r="11" spans="1:8" ht="12.75">
      <c r="A11" s="23"/>
      <c r="B11" s="23"/>
      <c r="C11" s="23"/>
      <c r="D11" s="62">
        <v>80195</v>
      </c>
      <c r="E11" s="63"/>
      <c r="F11" s="64"/>
      <c r="G11" s="63">
        <v>242337</v>
      </c>
      <c r="H11" s="63"/>
    </row>
    <row r="12" spans="1:8" ht="12.75">
      <c r="A12" s="23"/>
      <c r="B12" s="23"/>
      <c r="C12" s="23"/>
      <c r="D12" s="62">
        <v>85201</v>
      </c>
      <c r="E12" s="63"/>
      <c r="F12" s="64"/>
      <c r="G12" s="63">
        <v>60000</v>
      </c>
      <c r="H12" s="63"/>
    </row>
    <row r="13" spans="1:8" ht="12.75">
      <c r="A13" s="23"/>
      <c r="B13" s="23"/>
      <c r="C13" s="23"/>
      <c r="D13" s="62">
        <v>92118</v>
      </c>
      <c r="E13" s="63"/>
      <c r="F13" s="64"/>
      <c r="G13" s="63">
        <v>40000</v>
      </c>
      <c r="H13" s="63"/>
    </row>
    <row r="14" spans="1:8" ht="12.75">
      <c r="A14" s="25"/>
      <c r="B14" s="25"/>
      <c r="C14" s="25"/>
      <c r="D14" s="65">
        <v>92605</v>
      </c>
      <c r="E14" s="66"/>
      <c r="F14" s="67"/>
      <c r="G14" s="66">
        <v>20000</v>
      </c>
      <c r="H14" s="66"/>
    </row>
    <row r="15" spans="1:8" ht="12.75">
      <c r="A15" s="26">
        <v>2</v>
      </c>
      <c r="B15" s="26" t="s">
        <v>21</v>
      </c>
      <c r="C15" s="26" t="s">
        <v>22</v>
      </c>
      <c r="D15" s="29">
        <v>75020</v>
      </c>
      <c r="E15" s="44"/>
      <c r="F15" s="49"/>
      <c r="G15" s="50">
        <v>578200</v>
      </c>
      <c r="H15" s="44"/>
    </row>
    <row r="16" spans="1:8" ht="12.75">
      <c r="A16" s="23"/>
      <c r="B16" s="23"/>
      <c r="C16" s="23"/>
      <c r="D16" s="15">
        <v>80130</v>
      </c>
      <c r="E16" s="37">
        <v>310104</v>
      </c>
      <c r="F16" s="38"/>
      <c r="G16" s="39"/>
      <c r="H16" s="37">
        <v>165367</v>
      </c>
    </row>
    <row r="17" spans="1:8" ht="12.75">
      <c r="A17" s="23"/>
      <c r="B17" s="23"/>
      <c r="C17" s="23"/>
      <c r="D17" s="16" t="s">
        <v>23</v>
      </c>
      <c r="E17" s="37">
        <v>42340</v>
      </c>
      <c r="F17" s="40"/>
      <c r="G17" s="37">
        <v>42340</v>
      </c>
      <c r="H17" s="37"/>
    </row>
    <row r="18" spans="1:8" ht="12.75">
      <c r="A18" s="23"/>
      <c r="B18" s="23"/>
      <c r="C18" s="23"/>
      <c r="D18" s="51" t="s">
        <v>25</v>
      </c>
      <c r="E18" s="41">
        <v>3022</v>
      </c>
      <c r="F18" s="52"/>
      <c r="G18" s="41">
        <v>3022</v>
      </c>
      <c r="H18" s="41"/>
    </row>
    <row r="19" spans="1:8" ht="12.75">
      <c r="A19" s="26">
        <v>3</v>
      </c>
      <c r="B19" s="26" t="s">
        <v>26</v>
      </c>
      <c r="C19" s="26" t="s">
        <v>27</v>
      </c>
      <c r="D19" s="34" t="s">
        <v>28</v>
      </c>
      <c r="E19" s="44"/>
      <c r="F19" s="53"/>
      <c r="G19" s="44">
        <v>350000</v>
      </c>
      <c r="H19" s="44"/>
    </row>
    <row r="20" spans="1:8" ht="12.75">
      <c r="A20" s="23"/>
      <c r="B20" s="23"/>
      <c r="C20" s="23"/>
      <c r="D20" s="16" t="s">
        <v>29</v>
      </c>
      <c r="E20" s="37"/>
      <c r="F20" s="40"/>
      <c r="G20" s="37">
        <v>21000</v>
      </c>
      <c r="H20" s="37"/>
    </row>
    <row r="21" spans="1:8" ht="12.75">
      <c r="A21" s="23"/>
      <c r="B21" s="23"/>
      <c r="C21" s="23"/>
      <c r="D21" s="16" t="s">
        <v>30</v>
      </c>
      <c r="E21" s="37"/>
      <c r="F21" s="40">
        <v>849</v>
      </c>
      <c r="G21" s="37"/>
      <c r="H21" s="37"/>
    </row>
    <row r="22" spans="1:8" ht="12.75">
      <c r="A22" s="23"/>
      <c r="B22" s="23"/>
      <c r="C22" s="23"/>
      <c r="D22" s="17" t="s">
        <v>31</v>
      </c>
      <c r="E22" s="37">
        <v>465893</v>
      </c>
      <c r="F22" s="37"/>
      <c r="G22" s="37"/>
      <c r="H22" s="37"/>
    </row>
    <row r="23" spans="1:8" ht="12.75">
      <c r="A23" s="23"/>
      <c r="B23" s="23"/>
      <c r="C23" s="23"/>
      <c r="D23" s="54" t="s">
        <v>32</v>
      </c>
      <c r="E23" s="41"/>
      <c r="F23" s="55"/>
      <c r="G23" s="41">
        <v>328000</v>
      </c>
      <c r="H23" s="41"/>
    </row>
    <row r="24" spans="1:8" ht="12.75">
      <c r="A24" s="23"/>
      <c r="B24" s="23"/>
      <c r="C24" s="23"/>
      <c r="D24" s="54" t="s">
        <v>23</v>
      </c>
      <c r="E24" s="41">
        <v>99791</v>
      </c>
      <c r="F24" s="55"/>
      <c r="G24" s="41">
        <v>486791</v>
      </c>
      <c r="H24" s="41"/>
    </row>
    <row r="25" spans="1:8" ht="12.75">
      <c r="A25" s="23"/>
      <c r="B25" s="23"/>
      <c r="C25" s="23"/>
      <c r="D25" s="54" t="s">
        <v>33</v>
      </c>
      <c r="E25" s="41">
        <v>643500</v>
      </c>
      <c r="F25" s="55"/>
      <c r="G25" s="41">
        <v>643500</v>
      </c>
      <c r="H25" s="41"/>
    </row>
    <row r="26" spans="1:8" ht="12.75">
      <c r="A26" s="23"/>
      <c r="B26" s="23"/>
      <c r="C26" s="23"/>
      <c r="D26" s="54" t="s">
        <v>24</v>
      </c>
      <c r="E26" s="41"/>
      <c r="F26" s="55"/>
      <c r="G26" s="41">
        <v>124838</v>
      </c>
      <c r="H26" s="41"/>
    </row>
    <row r="27" spans="1:8" ht="12.75">
      <c r="A27" s="23"/>
      <c r="B27" s="23"/>
      <c r="C27" s="23"/>
      <c r="D27" s="54" t="s">
        <v>25</v>
      </c>
      <c r="E27" s="41">
        <v>220823</v>
      </c>
      <c r="F27" s="55"/>
      <c r="G27" s="41">
        <v>220823</v>
      </c>
      <c r="H27" s="41"/>
    </row>
    <row r="28" spans="1:8" ht="12.75">
      <c r="A28" s="23"/>
      <c r="B28" s="23"/>
      <c r="C28" s="23"/>
      <c r="D28" s="54" t="s">
        <v>34</v>
      </c>
      <c r="E28" s="41">
        <v>57753</v>
      </c>
      <c r="F28" s="55"/>
      <c r="G28" s="41">
        <v>57753</v>
      </c>
      <c r="H28" s="41"/>
    </row>
    <row r="29" spans="1:8" ht="12.75">
      <c r="A29" s="23"/>
      <c r="B29" s="23"/>
      <c r="C29" s="23"/>
      <c r="D29" s="54" t="s">
        <v>35</v>
      </c>
      <c r="E29" s="41"/>
      <c r="F29" s="55"/>
      <c r="G29" s="41">
        <v>78893</v>
      </c>
      <c r="H29" s="41"/>
    </row>
    <row r="30" spans="1:8" ht="12.75">
      <c r="A30" s="23"/>
      <c r="B30" s="23"/>
      <c r="C30" s="23"/>
      <c r="D30" s="54" t="s">
        <v>36</v>
      </c>
      <c r="E30" s="41"/>
      <c r="F30" s="55"/>
      <c r="G30" s="41">
        <v>39400</v>
      </c>
      <c r="H30" s="41"/>
    </row>
    <row r="31" spans="1:8" ht="12.75">
      <c r="A31" s="26">
        <v>4</v>
      </c>
      <c r="B31" s="26" t="s">
        <v>37</v>
      </c>
      <c r="C31" s="26" t="s">
        <v>38</v>
      </c>
      <c r="D31" s="56" t="s">
        <v>39</v>
      </c>
      <c r="E31" s="44"/>
      <c r="F31" s="49">
        <v>8236205</v>
      </c>
      <c r="G31" s="44"/>
      <c r="H31" s="44">
        <v>7442520</v>
      </c>
    </row>
    <row r="32" spans="1:8" ht="12.75">
      <c r="A32" s="36"/>
      <c r="B32" s="23"/>
      <c r="C32" s="24"/>
      <c r="D32" s="10">
        <v>75020</v>
      </c>
      <c r="E32" s="37"/>
      <c r="F32" s="38"/>
      <c r="G32" s="37"/>
      <c r="H32" s="37">
        <v>578200</v>
      </c>
    </row>
    <row r="33" spans="1:8" ht="12.75">
      <c r="A33" s="36"/>
      <c r="B33" s="23"/>
      <c r="C33" s="24"/>
      <c r="D33" s="18">
        <v>75802</v>
      </c>
      <c r="E33" s="41">
        <v>1758000</v>
      </c>
      <c r="F33" s="55"/>
      <c r="G33" s="41"/>
      <c r="H33" s="41"/>
    </row>
    <row r="34" spans="1:8" ht="12.75">
      <c r="A34" s="36"/>
      <c r="B34" s="23"/>
      <c r="C34" s="24"/>
      <c r="D34" s="18">
        <v>80120</v>
      </c>
      <c r="E34" s="41"/>
      <c r="F34" s="55">
        <v>1848169</v>
      </c>
      <c r="G34" s="41"/>
      <c r="H34" s="41">
        <v>3058183</v>
      </c>
    </row>
    <row r="35" spans="1:8" ht="12.75">
      <c r="A35" s="36"/>
      <c r="B35" s="23"/>
      <c r="C35" s="24"/>
      <c r="D35" s="18">
        <v>80130</v>
      </c>
      <c r="E35" s="41"/>
      <c r="F35" s="55"/>
      <c r="G35" s="41">
        <v>75000</v>
      </c>
      <c r="H35" s="41"/>
    </row>
    <row r="36" spans="1:8" ht="12.75">
      <c r="A36" s="36"/>
      <c r="B36" s="23"/>
      <c r="C36" s="24"/>
      <c r="D36" s="18">
        <v>80309</v>
      </c>
      <c r="E36" s="41">
        <v>50400</v>
      </c>
      <c r="F36" s="55"/>
      <c r="G36" s="41">
        <v>50400</v>
      </c>
      <c r="H36" s="41"/>
    </row>
    <row r="37" spans="1:8" ht="12.75">
      <c r="A37" s="36"/>
      <c r="B37" s="23"/>
      <c r="C37" s="24"/>
      <c r="D37" s="18">
        <v>85111</v>
      </c>
      <c r="E37" s="41"/>
      <c r="F37" s="55"/>
      <c r="G37" s="41">
        <v>75000</v>
      </c>
      <c r="H37" s="41"/>
    </row>
    <row r="38" spans="1:8" ht="12.75">
      <c r="A38" s="36"/>
      <c r="B38" s="23"/>
      <c r="C38" s="24"/>
      <c r="D38" s="18">
        <v>85295</v>
      </c>
      <c r="E38" s="41">
        <v>616760</v>
      </c>
      <c r="F38" s="55"/>
      <c r="G38" s="41">
        <v>616760</v>
      </c>
      <c r="H38" s="41"/>
    </row>
    <row r="39" spans="1:8" ht="12.75">
      <c r="A39" s="36"/>
      <c r="B39" s="23"/>
      <c r="C39" s="24"/>
      <c r="D39" s="18">
        <v>85417</v>
      </c>
      <c r="E39" s="41">
        <v>10000</v>
      </c>
      <c r="F39" s="55"/>
      <c r="G39" s="41"/>
      <c r="H39" s="41"/>
    </row>
    <row r="40" spans="1:8" ht="12.75">
      <c r="A40" s="36"/>
      <c r="B40" s="23"/>
      <c r="C40" s="24"/>
      <c r="D40" s="18">
        <v>85495</v>
      </c>
      <c r="E40" s="41"/>
      <c r="F40" s="55"/>
      <c r="G40" s="41">
        <v>10000</v>
      </c>
      <c r="H40" s="41"/>
    </row>
    <row r="41" spans="1:8" ht="12.75">
      <c r="A41" s="36"/>
      <c r="B41" s="23"/>
      <c r="C41" s="24"/>
      <c r="D41" s="18">
        <v>92118</v>
      </c>
      <c r="E41" s="41">
        <v>14000</v>
      </c>
      <c r="F41" s="55"/>
      <c r="G41" s="41">
        <v>14000</v>
      </c>
      <c r="H41" s="41"/>
    </row>
    <row r="42" spans="1:8" ht="12.75">
      <c r="A42" s="26">
        <v>5</v>
      </c>
      <c r="B42" s="26" t="s">
        <v>40</v>
      </c>
      <c r="C42" s="26" t="s">
        <v>41</v>
      </c>
      <c r="D42" s="19">
        <v>60014</v>
      </c>
      <c r="E42" s="44"/>
      <c r="F42" s="44">
        <v>200733</v>
      </c>
      <c r="G42" s="44"/>
      <c r="H42" s="44">
        <v>200733</v>
      </c>
    </row>
    <row r="43" spans="1:8" ht="12.75">
      <c r="A43" s="23"/>
      <c r="B43" s="23"/>
      <c r="C43" s="23"/>
      <c r="D43" s="10">
        <v>75020</v>
      </c>
      <c r="E43" s="37">
        <v>13404</v>
      </c>
      <c r="F43" s="37"/>
      <c r="G43" s="37">
        <v>13404</v>
      </c>
      <c r="H43" s="37"/>
    </row>
    <row r="44" spans="1:8" ht="12.75">
      <c r="A44" s="26">
        <v>6</v>
      </c>
      <c r="B44" s="26" t="s">
        <v>60</v>
      </c>
      <c r="C44" s="26" t="s">
        <v>54</v>
      </c>
      <c r="D44" s="19" t="s">
        <v>55</v>
      </c>
      <c r="E44" s="43">
        <v>39494</v>
      </c>
      <c r="F44" s="44"/>
      <c r="G44" s="44">
        <v>39494</v>
      </c>
      <c r="H44" s="44"/>
    </row>
    <row r="45" spans="1:8" ht="12.75">
      <c r="A45" s="23"/>
      <c r="B45" s="23"/>
      <c r="C45" s="23"/>
      <c r="D45" s="10">
        <v>60014</v>
      </c>
      <c r="E45" s="42">
        <v>170000</v>
      </c>
      <c r="F45" s="37"/>
      <c r="G45" s="37">
        <v>220000</v>
      </c>
      <c r="H45" s="37"/>
    </row>
    <row r="46" spans="1:8" ht="12.75">
      <c r="A46" s="23"/>
      <c r="B46" s="23"/>
      <c r="C46" s="23"/>
      <c r="D46" s="10">
        <v>70005</v>
      </c>
      <c r="E46" s="42">
        <v>277380</v>
      </c>
      <c r="F46" s="37"/>
      <c r="G46" s="37">
        <v>200980</v>
      </c>
      <c r="H46" s="37"/>
    </row>
    <row r="47" spans="1:8" ht="12.75">
      <c r="A47" s="23"/>
      <c r="B47" s="23"/>
      <c r="C47" s="23"/>
      <c r="D47" s="10">
        <v>85202</v>
      </c>
      <c r="E47" s="42"/>
      <c r="F47" s="37"/>
      <c r="G47" s="37">
        <v>26400</v>
      </c>
      <c r="H47" s="37"/>
    </row>
    <row r="48" spans="1:8" ht="12.75">
      <c r="A48" s="23"/>
      <c r="B48" s="23"/>
      <c r="C48" s="23"/>
      <c r="D48" s="10">
        <v>85295</v>
      </c>
      <c r="E48" s="42">
        <v>56700</v>
      </c>
      <c r="F48" s="37"/>
      <c r="G48" s="37">
        <v>56700</v>
      </c>
      <c r="H48" s="37"/>
    </row>
    <row r="49" spans="1:8" ht="12.75">
      <c r="A49" s="23"/>
      <c r="B49" s="23"/>
      <c r="C49" s="23"/>
      <c r="D49" s="10">
        <v>85415</v>
      </c>
      <c r="E49" s="42">
        <v>2100</v>
      </c>
      <c r="F49" s="37"/>
      <c r="G49" s="37">
        <v>2100</v>
      </c>
      <c r="H49" s="37"/>
    </row>
    <row r="50" spans="1:8" ht="12.75">
      <c r="A50" s="74" t="s">
        <v>8</v>
      </c>
      <c r="B50" s="75"/>
      <c r="C50" s="75"/>
      <c r="D50" s="76"/>
      <c r="E50" s="45">
        <f>SUM(E9:E49)</f>
        <v>4858329</v>
      </c>
      <c r="F50" s="45">
        <f>SUM(F9:F49)</f>
        <v>10285956</v>
      </c>
      <c r="G50" s="45">
        <f>SUM(G9:G49)</f>
        <v>5994701</v>
      </c>
      <c r="H50" s="45">
        <f>SUM(H9:H49)</f>
        <v>11445003</v>
      </c>
    </row>
    <row r="51" spans="1:8" ht="12.75">
      <c r="A51" s="1"/>
      <c r="B51" s="1"/>
      <c r="C51" s="2"/>
      <c r="D51" s="1"/>
      <c r="E51" s="46"/>
      <c r="F51" s="46"/>
      <c r="G51" s="46"/>
      <c r="H51" s="46"/>
    </row>
    <row r="52" spans="5:8" ht="12.75">
      <c r="E52" s="47">
        <f>E9+E16+E17+E18+E22+E24+E25+E27+E28+E33+E36+E38+E39+E41+E43</f>
        <v>4312655</v>
      </c>
      <c r="F52" s="47"/>
      <c r="G52" s="47" t="e">
        <f>G9+G10+G11+G12+G13+G14+G15+G17+G18+G19+G20+G23+G24+G25+G26+G27+G28+G29+G30+G35+G36+G37+G38+G40+G41+#REF!+G43+#REF!</f>
        <v>#REF!</v>
      </c>
      <c r="H52" s="47" t="e">
        <f>H16+#REF!+#REF!+H31+H32+H34+#REF!+H42+#REF!</f>
        <v>#REF!</v>
      </c>
    </row>
    <row r="53" spans="5:8" ht="12.75">
      <c r="E53" s="47"/>
      <c r="F53" s="47"/>
      <c r="G53" s="47"/>
      <c r="H53" s="47"/>
    </row>
    <row r="54" spans="5:8" ht="12.75">
      <c r="E54" s="47"/>
      <c r="F54" s="47"/>
      <c r="G54" s="47"/>
      <c r="H54" s="47"/>
    </row>
    <row r="55" spans="5:8" ht="12.75">
      <c r="E55" s="47"/>
      <c r="F55" s="47"/>
      <c r="G55" s="47"/>
      <c r="H55" s="47"/>
    </row>
    <row r="56" spans="5:8" ht="12.75">
      <c r="E56" s="47"/>
      <c r="F56" s="47"/>
      <c r="G56" s="47"/>
      <c r="H56" s="47"/>
    </row>
    <row r="57" spans="5:8" ht="12.75">
      <c r="E57" s="47"/>
      <c r="F57" s="47"/>
      <c r="G57" s="47"/>
      <c r="H57" s="47"/>
    </row>
    <row r="58" spans="5:8" ht="12.75">
      <c r="E58" s="47"/>
      <c r="F58" s="47"/>
      <c r="G58" s="47"/>
      <c r="H58" s="47"/>
    </row>
    <row r="59" spans="5:8" ht="12.75">
      <c r="E59" s="47"/>
      <c r="F59" s="47"/>
      <c r="G59" s="47"/>
      <c r="H59" s="47"/>
    </row>
    <row r="60" spans="5:8" ht="12.75">
      <c r="E60" s="47"/>
      <c r="F60" s="47"/>
      <c r="G60" s="47"/>
      <c r="H60" s="47"/>
    </row>
    <row r="61" spans="5:8" ht="12.75">
      <c r="E61" s="47"/>
      <c r="F61" s="47"/>
      <c r="G61" s="47"/>
      <c r="H61" s="47"/>
    </row>
    <row r="62" spans="5:8" ht="12.75">
      <c r="E62" s="3"/>
      <c r="F62" s="3"/>
      <c r="G62" s="3"/>
      <c r="H62" s="3"/>
    </row>
    <row r="63" spans="5:8" ht="12.75">
      <c r="E63" s="3"/>
      <c r="F63" s="3"/>
      <c r="G63" s="3"/>
      <c r="H63" s="3"/>
    </row>
    <row r="64" spans="5:8" ht="12.75">
      <c r="E64" s="3"/>
      <c r="F64" s="3"/>
      <c r="G64" s="3"/>
      <c r="H64" s="3"/>
    </row>
    <row r="65" spans="5:8" ht="12.75">
      <c r="E65" s="3"/>
      <c r="F65" s="3"/>
      <c r="G65" s="3"/>
      <c r="H65" s="3"/>
    </row>
    <row r="66" spans="5:8" ht="12.75">
      <c r="E66" s="3"/>
      <c r="F66" s="3"/>
      <c r="G66" s="3"/>
      <c r="H66" s="3"/>
    </row>
    <row r="67" spans="5:8" ht="12.75">
      <c r="E67" s="3"/>
      <c r="F67" s="3"/>
      <c r="G67" s="3"/>
      <c r="H67" s="3"/>
    </row>
    <row r="68" spans="5:8" ht="12.75">
      <c r="E68" s="3"/>
      <c r="F68" s="3"/>
      <c r="G68" s="3"/>
      <c r="H68" s="3"/>
    </row>
    <row r="69" spans="5:8" ht="12.75">
      <c r="E69" s="3"/>
      <c r="F69" s="3"/>
      <c r="G69" s="3"/>
      <c r="H69" s="3"/>
    </row>
    <row r="70" spans="5:8" ht="12.75">
      <c r="E70" s="3"/>
      <c r="F70" s="3"/>
      <c r="G70" s="3"/>
      <c r="H70" s="3"/>
    </row>
    <row r="71" spans="5:8" ht="12.75">
      <c r="E71" s="3"/>
      <c r="F71" s="3"/>
      <c r="G71" s="3"/>
      <c r="H71" s="3"/>
    </row>
    <row r="72" spans="5:8" ht="12.75">
      <c r="E72" s="3"/>
      <c r="F72" s="3"/>
      <c r="G72" s="3"/>
      <c r="H72" s="3"/>
    </row>
    <row r="73" spans="5:8" ht="12.75">
      <c r="E73" s="3"/>
      <c r="F73" s="3"/>
      <c r="G73" s="3"/>
      <c r="H73" s="3"/>
    </row>
    <row r="74" spans="5:8" ht="12.75">
      <c r="E74" s="3"/>
      <c r="F74" s="3"/>
      <c r="G74" s="3"/>
      <c r="H74" s="3"/>
    </row>
    <row r="75" spans="5:8" ht="12.75">
      <c r="E75" s="3"/>
      <c r="F75" s="3"/>
      <c r="G75" s="3"/>
      <c r="H75" s="3"/>
    </row>
    <row r="76" spans="5:8" ht="12.75">
      <c r="E76" s="3"/>
      <c r="F76" s="3"/>
      <c r="G76" s="3"/>
      <c r="H76" s="3"/>
    </row>
    <row r="77" spans="5:8" ht="12.75">
      <c r="E77" s="3"/>
      <c r="F77" s="3"/>
      <c r="G77" s="3"/>
      <c r="H77" s="3"/>
    </row>
    <row r="78" spans="5:8" ht="12.75">
      <c r="E78" s="3"/>
      <c r="F78" s="3"/>
      <c r="G78" s="3"/>
      <c r="H78" s="3"/>
    </row>
    <row r="79" spans="5:8" ht="12.75">
      <c r="E79" s="3"/>
      <c r="F79" s="3"/>
      <c r="G79" s="3"/>
      <c r="H79" s="3"/>
    </row>
    <row r="80" spans="5:8" ht="12.75">
      <c r="E80" s="3"/>
      <c r="F80" s="3"/>
      <c r="G80" s="3"/>
      <c r="H80" s="3"/>
    </row>
    <row r="81" spans="5:8" ht="12.75">
      <c r="E81" s="3"/>
      <c r="F81" s="3"/>
      <c r="G81" s="3"/>
      <c r="H81" s="3"/>
    </row>
    <row r="82" spans="5:8" ht="12.75">
      <c r="E82" s="3"/>
      <c r="F82" s="3"/>
      <c r="G82" s="3"/>
      <c r="H82" s="3"/>
    </row>
    <row r="83" spans="5:8" ht="12.75">
      <c r="E83" s="3"/>
      <c r="F83" s="3"/>
      <c r="G83" s="3"/>
      <c r="H83" s="3"/>
    </row>
    <row r="84" spans="5:8" ht="12.75">
      <c r="E84" s="3"/>
      <c r="F84" s="3"/>
      <c r="G84" s="3"/>
      <c r="H84" s="3"/>
    </row>
    <row r="85" spans="5:8" ht="12.75">
      <c r="E85" s="3"/>
      <c r="F85" s="3"/>
      <c r="G85" s="3"/>
      <c r="H85" s="3"/>
    </row>
    <row r="86" spans="5:8" ht="12.75">
      <c r="E86" s="3"/>
      <c r="F86" s="3"/>
      <c r="G86" s="3"/>
      <c r="H86" s="3"/>
    </row>
    <row r="87" spans="5:8" ht="12.75">
      <c r="E87" s="3"/>
      <c r="F87" s="3"/>
      <c r="G87" s="3"/>
      <c r="H87" s="3"/>
    </row>
    <row r="88" spans="5:8" ht="12.75">
      <c r="E88" s="3"/>
      <c r="F88" s="3"/>
      <c r="G88" s="3"/>
      <c r="H88" s="3"/>
    </row>
    <row r="89" spans="5:8" ht="12.75">
      <c r="E89" s="3"/>
      <c r="F89" s="3"/>
      <c r="G89" s="3"/>
      <c r="H89" s="3"/>
    </row>
    <row r="90" spans="5:8" ht="12.75">
      <c r="E90" s="3"/>
      <c r="F90" s="3"/>
      <c r="G90" s="3"/>
      <c r="H90" s="3"/>
    </row>
    <row r="91" spans="5:8" ht="12.75">
      <c r="E91" s="3"/>
      <c r="F91" s="3"/>
      <c r="G91" s="3"/>
      <c r="H91" s="3"/>
    </row>
    <row r="92" spans="5:8" ht="12.75">
      <c r="E92" s="3"/>
      <c r="F92" s="3"/>
      <c r="G92" s="3"/>
      <c r="H92" s="3"/>
    </row>
    <row r="93" spans="5:8" ht="12.75">
      <c r="E93" s="3"/>
      <c r="F93" s="3"/>
      <c r="G93" s="3"/>
      <c r="H93" s="3"/>
    </row>
    <row r="94" spans="5:8" ht="12.75">
      <c r="E94" s="3"/>
      <c r="F94" s="3"/>
      <c r="G94" s="3"/>
      <c r="H94" s="3"/>
    </row>
    <row r="95" spans="5:8" ht="12.75">
      <c r="E95" s="3"/>
      <c r="F95" s="3"/>
      <c r="G95" s="3"/>
      <c r="H95" s="3"/>
    </row>
    <row r="96" spans="5:8" ht="12.75">
      <c r="E96" s="3"/>
      <c r="F96" s="3"/>
      <c r="G96" s="3"/>
      <c r="H96" s="3"/>
    </row>
    <row r="101" ht="26.25" customHeight="1"/>
  </sheetData>
  <mergeCells count="10">
    <mergeCell ref="A50:D50"/>
    <mergeCell ref="A3:H3"/>
    <mergeCell ref="C7:C8"/>
    <mergeCell ref="D7:D8"/>
    <mergeCell ref="E7:F7"/>
    <mergeCell ref="G7:H7"/>
    <mergeCell ref="G1:H1"/>
    <mergeCell ref="A5:H5"/>
    <mergeCell ref="A7:A8"/>
    <mergeCell ref="B7:B8"/>
  </mergeCells>
  <printOptions/>
  <pageMargins left="0.3937007874015748" right="0.35433070866141736" top="0.7086614173228347" bottom="0.5511811023622047" header="0.4330708661417323" footer="0.5118110236220472"/>
  <pageSetup horizontalDpi="300" verticalDpi="300" orientation="portrait" paperSize="9" r:id="rId1"/>
  <rowBreaks count="2" manualBreakCount="2">
    <brk id="50" min="1" max="7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150" zoomScaleNormal="150" workbookViewId="0" topLeftCell="A1">
      <pane ySplit="4" topLeftCell="BM32" activePane="bottomLeft" state="frozen"/>
      <selection pane="topLeft" activeCell="A1" sqref="A1"/>
      <selection pane="bottomLeft" activeCell="I49" sqref="I49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1.875" style="0" customWidth="1"/>
    <col min="5" max="5" width="14.875" style="0" customWidth="1"/>
    <col min="6" max="6" width="13.125" style="0" customWidth="1"/>
    <col min="7" max="7" width="12.875" style="0" customWidth="1"/>
    <col min="8" max="8" width="12.625" style="0" customWidth="1"/>
  </cols>
  <sheetData>
    <row r="1" spans="1:8" ht="12.75">
      <c r="A1" s="83" t="s">
        <v>9</v>
      </c>
      <c r="B1" s="83"/>
      <c r="C1" s="83"/>
      <c r="D1" s="6"/>
      <c r="E1" s="6"/>
      <c r="F1" s="6"/>
      <c r="G1" s="6"/>
      <c r="H1" s="6"/>
    </row>
    <row r="2" spans="1:8" ht="12.75">
      <c r="A2" s="6"/>
      <c r="B2" s="6"/>
      <c r="C2" s="7"/>
      <c r="D2" s="6"/>
      <c r="E2" s="6"/>
      <c r="F2" s="6"/>
      <c r="G2" s="6"/>
      <c r="H2" s="6"/>
    </row>
    <row r="3" spans="1:8" ht="12.75">
      <c r="A3" s="73" t="s">
        <v>0</v>
      </c>
      <c r="B3" s="73" t="s">
        <v>1</v>
      </c>
      <c r="C3" s="78" t="s">
        <v>2</v>
      </c>
      <c r="D3" s="73" t="s">
        <v>3</v>
      </c>
      <c r="E3" s="73" t="s">
        <v>6</v>
      </c>
      <c r="F3" s="73"/>
      <c r="G3" s="73" t="s">
        <v>7</v>
      </c>
      <c r="H3" s="73"/>
    </row>
    <row r="4" spans="1:8" ht="12.75">
      <c r="A4" s="73"/>
      <c r="B4" s="73"/>
      <c r="C4" s="78"/>
      <c r="D4" s="73"/>
      <c r="E4" s="27" t="s">
        <v>4</v>
      </c>
      <c r="F4" s="27" t="s">
        <v>5</v>
      </c>
      <c r="G4" s="27" t="s">
        <v>4</v>
      </c>
      <c r="H4" s="27" t="s">
        <v>5</v>
      </c>
    </row>
    <row r="5" spans="1:8" ht="12.75">
      <c r="A5" s="23">
        <v>1</v>
      </c>
      <c r="B5" s="23" t="s">
        <v>42</v>
      </c>
      <c r="C5" s="23" t="s">
        <v>43</v>
      </c>
      <c r="D5" s="13">
        <v>70005</v>
      </c>
      <c r="E5" s="14">
        <v>4869</v>
      </c>
      <c r="F5" s="14"/>
      <c r="G5" s="14">
        <v>4869</v>
      </c>
      <c r="H5" s="14"/>
    </row>
    <row r="6" spans="1:8" ht="12.75">
      <c r="A6" s="26">
        <v>2</v>
      </c>
      <c r="B6" s="26" t="s">
        <v>44</v>
      </c>
      <c r="C6" s="26" t="s">
        <v>45</v>
      </c>
      <c r="D6" s="34" t="s">
        <v>46</v>
      </c>
      <c r="E6" s="20">
        <v>19900</v>
      </c>
      <c r="F6" s="20"/>
      <c r="G6" s="20">
        <v>19900</v>
      </c>
      <c r="H6" s="20"/>
    </row>
    <row r="7" spans="1:8" ht="12.75">
      <c r="A7" s="25"/>
      <c r="B7" s="25"/>
      <c r="C7" s="25"/>
      <c r="D7" s="35" t="s">
        <v>24</v>
      </c>
      <c r="E7" s="12"/>
      <c r="F7" s="12">
        <v>36119</v>
      </c>
      <c r="G7" s="12"/>
      <c r="H7" s="12">
        <v>36119</v>
      </c>
    </row>
    <row r="8" spans="1:8" ht="12.75">
      <c r="A8" s="26">
        <v>3</v>
      </c>
      <c r="B8" s="26" t="s">
        <v>47</v>
      </c>
      <c r="C8" s="26" t="s">
        <v>27</v>
      </c>
      <c r="D8" s="29">
        <v>60014</v>
      </c>
      <c r="E8" s="20">
        <v>2752600</v>
      </c>
      <c r="F8" s="20">
        <v>2800000</v>
      </c>
      <c r="G8" s="20"/>
      <c r="H8" s="20">
        <v>47400</v>
      </c>
    </row>
    <row r="9" spans="1:8" ht="12.75">
      <c r="A9" s="26">
        <v>4</v>
      </c>
      <c r="B9" s="26" t="s">
        <v>48</v>
      </c>
      <c r="C9" s="26" t="s">
        <v>49</v>
      </c>
      <c r="D9" s="48">
        <v>70005</v>
      </c>
      <c r="E9" s="58">
        <v>18597</v>
      </c>
      <c r="F9" s="58"/>
      <c r="G9" s="58">
        <v>18597</v>
      </c>
      <c r="H9" s="58"/>
    </row>
    <row r="10" spans="1:8" ht="12.75">
      <c r="A10" s="23"/>
      <c r="B10" s="23"/>
      <c r="C10" s="23"/>
      <c r="D10" s="15">
        <v>85201</v>
      </c>
      <c r="E10" s="11">
        <v>4500</v>
      </c>
      <c r="F10" s="11"/>
      <c r="G10" s="11">
        <v>4500</v>
      </c>
      <c r="H10" s="11"/>
    </row>
    <row r="11" spans="1:8" ht="12.75">
      <c r="A11" s="23"/>
      <c r="B11" s="23"/>
      <c r="C11" s="23"/>
      <c r="D11" s="59">
        <v>85218</v>
      </c>
      <c r="E11" s="57">
        <v>3500</v>
      </c>
      <c r="F11" s="57"/>
      <c r="G11" s="57">
        <v>3500</v>
      </c>
      <c r="H11" s="57"/>
    </row>
    <row r="12" spans="1:8" ht="12.75">
      <c r="A12" s="26">
        <v>5</v>
      </c>
      <c r="B12" s="26" t="s">
        <v>50</v>
      </c>
      <c r="C12" s="26" t="s">
        <v>38</v>
      </c>
      <c r="D12" s="29">
        <v>60013</v>
      </c>
      <c r="E12" s="20">
        <v>1678202</v>
      </c>
      <c r="F12" s="20"/>
      <c r="G12" s="20">
        <v>1678202</v>
      </c>
      <c r="H12" s="20"/>
    </row>
    <row r="13" spans="1:8" ht="12.75">
      <c r="A13" s="23"/>
      <c r="B13" s="23"/>
      <c r="C13" s="23"/>
      <c r="D13" s="15">
        <v>70005</v>
      </c>
      <c r="E13" s="11">
        <v>13858</v>
      </c>
      <c r="F13" s="11"/>
      <c r="G13" s="11">
        <v>13858</v>
      </c>
      <c r="H13" s="11"/>
    </row>
    <row r="14" spans="1:8" ht="12.75">
      <c r="A14" s="23"/>
      <c r="B14" s="23"/>
      <c r="C14" s="23"/>
      <c r="D14" s="15">
        <v>85334</v>
      </c>
      <c r="E14" s="11">
        <v>30866</v>
      </c>
      <c r="F14" s="11"/>
      <c r="G14" s="11">
        <v>30866</v>
      </c>
      <c r="H14" s="11"/>
    </row>
    <row r="15" spans="1:8" ht="12.75">
      <c r="A15" s="26">
        <v>6</v>
      </c>
      <c r="B15" s="26" t="s">
        <v>51</v>
      </c>
      <c r="C15" s="26" t="s">
        <v>41</v>
      </c>
      <c r="D15" s="22">
        <v>70005</v>
      </c>
      <c r="E15" s="21">
        <v>19577</v>
      </c>
      <c r="F15" s="21"/>
      <c r="G15" s="21">
        <v>19577</v>
      </c>
      <c r="H15" s="21"/>
    </row>
    <row r="16" spans="1:8" ht="12.75">
      <c r="A16" s="23">
        <v>7</v>
      </c>
      <c r="B16" s="26" t="s">
        <v>61</v>
      </c>
      <c r="C16" s="26" t="s">
        <v>54</v>
      </c>
      <c r="D16" s="69">
        <v>70005</v>
      </c>
      <c r="E16" s="57">
        <v>1026700</v>
      </c>
      <c r="F16" s="57"/>
      <c r="G16" s="57">
        <v>1026700</v>
      </c>
      <c r="H16" s="57"/>
    </row>
    <row r="17" spans="1:8" ht="12.75">
      <c r="A17" s="23"/>
      <c r="B17" s="23"/>
      <c r="C17" s="24"/>
      <c r="D17" s="15">
        <v>75011</v>
      </c>
      <c r="E17" s="11">
        <v>34500</v>
      </c>
      <c r="F17" s="11"/>
      <c r="G17" s="11">
        <v>34500</v>
      </c>
      <c r="H17" s="11"/>
    </row>
    <row r="18" spans="1:8" ht="12.75">
      <c r="A18" s="25"/>
      <c r="B18" s="25"/>
      <c r="C18" s="70"/>
      <c r="D18" s="30"/>
      <c r="E18" s="28"/>
      <c r="F18" s="28"/>
      <c r="G18" s="28"/>
      <c r="H18" s="28"/>
    </row>
    <row r="19" spans="1:8" ht="12.75">
      <c r="A19" s="74" t="s">
        <v>8</v>
      </c>
      <c r="B19" s="75"/>
      <c r="C19" s="75"/>
      <c r="D19" s="76"/>
      <c r="E19" s="21">
        <f>SUM(E5:E17)</f>
        <v>5607669</v>
      </c>
      <c r="F19" s="21">
        <f>SUM(F5:F16)</f>
        <v>2836119</v>
      </c>
      <c r="G19" s="21">
        <f>SUM(G5:G17)</f>
        <v>2855069</v>
      </c>
      <c r="H19" s="21">
        <f>SUM(H5:H16)</f>
        <v>83519</v>
      </c>
    </row>
    <row r="20" spans="1:8" ht="12.75">
      <c r="A20" s="4"/>
      <c r="B20" s="4"/>
      <c r="C20" s="5"/>
      <c r="D20" s="4"/>
      <c r="E20" s="68"/>
      <c r="F20" s="68"/>
      <c r="G20" s="68"/>
      <c r="H20" s="68"/>
    </row>
    <row r="21" spans="1:8" ht="12.75">
      <c r="A21" s="4"/>
      <c r="B21" s="4"/>
      <c r="C21" s="5"/>
      <c r="D21" s="4"/>
      <c r="E21" s="4"/>
      <c r="F21" s="4"/>
      <c r="G21" s="4"/>
      <c r="H21" s="4"/>
    </row>
    <row r="22" spans="1:8" ht="12.75">
      <c r="A22" s="81" t="s">
        <v>10</v>
      </c>
      <c r="B22" s="81"/>
      <c r="C22" s="81"/>
      <c r="D22" s="4"/>
      <c r="E22" s="4"/>
      <c r="F22" s="4"/>
      <c r="G22" s="4"/>
      <c r="H22" s="4"/>
    </row>
    <row r="23" spans="1:8" ht="12.75">
      <c r="A23" s="4"/>
      <c r="B23" s="4"/>
      <c r="C23" s="5"/>
      <c r="D23" s="4"/>
      <c r="E23" s="4"/>
      <c r="F23" s="4"/>
      <c r="G23" s="4"/>
      <c r="H23" s="4"/>
    </row>
    <row r="24" spans="1:8" ht="27" customHeight="1">
      <c r="A24" s="85" t="s">
        <v>15</v>
      </c>
      <c r="B24" s="85"/>
      <c r="C24" s="85"/>
      <c r="D24" s="85"/>
      <c r="E24" s="31">
        <f>Arkusz1!E50</f>
        <v>4858329</v>
      </c>
      <c r="F24" s="31">
        <f>Arkusz1!F50</f>
        <v>10285956</v>
      </c>
      <c r="G24" s="31">
        <f>Arkusz1!G50</f>
        <v>5994701</v>
      </c>
      <c r="H24" s="31">
        <f>Arkusz1!H50</f>
        <v>11445003</v>
      </c>
    </row>
    <row r="25" spans="1:8" ht="12.75">
      <c r="A25" s="84" t="s">
        <v>9</v>
      </c>
      <c r="B25" s="84"/>
      <c r="C25" s="84"/>
      <c r="D25" s="84"/>
      <c r="E25" s="31">
        <f>E19</f>
        <v>5607669</v>
      </c>
      <c r="F25" s="31">
        <f>F19</f>
        <v>2836119</v>
      </c>
      <c r="G25" s="31">
        <f>G19</f>
        <v>2855069</v>
      </c>
      <c r="H25" s="31">
        <f>H19</f>
        <v>83519</v>
      </c>
    </row>
    <row r="26" spans="1:8" ht="12.75">
      <c r="A26" s="84" t="s">
        <v>8</v>
      </c>
      <c r="B26" s="84"/>
      <c r="C26" s="84"/>
      <c r="D26" s="84"/>
      <c r="E26" s="31">
        <f>SUM(E24:E25)</f>
        <v>10465998</v>
      </c>
      <c r="F26" s="31">
        <f>SUM(F24:F25)</f>
        <v>13122075</v>
      </c>
      <c r="G26" s="31">
        <f>SUM(G24:G25)</f>
        <v>8849770</v>
      </c>
      <c r="H26" s="31">
        <f>SUM(H24:H25)</f>
        <v>11528522</v>
      </c>
    </row>
    <row r="27" spans="1:8" ht="12.75">
      <c r="A27" s="4"/>
      <c r="B27" s="4"/>
      <c r="C27" s="5"/>
      <c r="D27" s="4"/>
      <c r="E27" s="4"/>
      <c r="F27" s="4"/>
      <c r="G27" s="4"/>
      <c r="H27" s="4"/>
    </row>
    <row r="28" spans="1:8" ht="12.75">
      <c r="A28" s="81" t="s">
        <v>6</v>
      </c>
      <c r="B28" s="81"/>
      <c r="C28" s="5"/>
      <c r="D28" s="4"/>
      <c r="E28" s="4"/>
      <c r="F28" s="4"/>
      <c r="G28" s="4"/>
      <c r="H28" s="4"/>
    </row>
    <row r="29" spans="1:8" ht="12.75">
      <c r="A29" s="4" t="s">
        <v>11</v>
      </c>
      <c r="B29" s="4"/>
      <c r="C29" s="5"/>
      <c r="D29" s="4"/>
      <c r="E29" s="32">
        <v>163776790</v>
      </c>
      <c r="F29" s="4"/>
      <c r="G29" s="4"/>
      <c r="H29" s="4"/>
    </row>
    <row r="30" spans="1:8" ht="12.75">
      <c r="A30" s="4" t="s">
        <v>12</v>
      </c>
      <c r="B30" s="4"/>
      <c r="C30" s="5"/>
      <c r="D30" s="4"/>
      <c r="E30" s="32">
        <f>E26</f>
        <v>10465998</v>
      </c>
      <c r="F30" s="4"/>
      <c r="G30" s="4"/>
      <c r="H30" s="4"/>
    </row>
    <row r="31" spans="1:8" ht="12.75">
      <c r="A31" s="4" t="s">
        <v>13</v>
      </c>
      <c r="B31" s="4"/>
      <c r="C31" s="5"/>
      <c r="D31" s="4"/>
      <c r="E31" s="32">
        <f>F26</f>
        <v>13122075</v>
      </c>
      <c r="F31" s="4"/>
      <c r="G31" s="4"/>
      <c r="H31" s="4"/>
    </row>
    <row r="32" spans="1:8" ht="12.75">
      <c r="A32" s="4" t="s">
        <v>14</v>
      </c>
      <c r="B32" s="4"/>
      <c r="C32" s="5"/>
      <c r="D32" s="4"/>
      <c r="E32" s="32">
        <f>E29+E30-E31</f>
        <v>161120713</v>
      </c>
      <c r="F32" s="33"/>
      <c r="G32" s="33"/>
      <c r="H32" s="4"/>
    </row>
    <row r="33" spans="1:8" ht="12.75">
      <c r="A33" s="4"/>
      <c r="B33" s="4"/>
      <c r="C33" s="5"/>
      <c r="D33" s="4"/>
      <c r="E33" s="32"/>
      <c r="F33" s="4"/>
      <c r="G33" s="4"/>
      <c r="H33" s="4"/>
    </row>
    <row r="34" spans="1:8" ht="12.75">
      <c r="A34" s="81" t="s">
        <v>7</v>
      </c>
      <c r="B34" s="81"/>
      <c r="C34" s="5"/>
      <c r="D34" s="4"/>
      <c r="E34" s="32"/>
      <c r="F34" s="4"/>
      <c r="G34" s="4"/>
      <c r="H34" s="4"/>
    </row>
    <row r="35" spans="1:8" ht="12.75">
      <c r="A35" s="4" t="s">
        <v>11</v>
      </c>
      <c r="B35" s="4"/>
      <c r="C35" s="5"/>
      <c r="D35" s="4"/>
      <c r="E35" s="32">
        <v>177154367</v>
      </c>
      <c r="F35" s="4"/>
      <c r="G35" s="4"/>
      <c r="H35" s="4"/>
    </row>
    <row r="36" spans="1:8" ht="12.75">
      <c r="A36" s="4" t="s">
        <v>12</v>
      </c>
      <c r="B36" s="4"/>
      <c r="C36" s="5"/>
      <c r="D36" s="4"/>
      <c r="E36" s="32">
        <f>G26</f>
        <v>8849770</v>
      </c>
      <c r="F36" s="4"/>
      <c r="G36" s="4"/>
      <c r="H36" s="4"/>
    </row>
    <row r="37" spans="1:8" ht="12.75">
      <c r="A37" s="4" t="s">
        <v>13</v>
      </c>
      <c r="B37" s="4"/>
      <c r="C37" s="5"/>
      <c r="D37" s="4"/>
      <c r="E37" s="32">
        <f>H26</f>
        <v>11528522</v>
      </c>
      <c r="F37" s="4"/>
      <c r="G37" s="4"/>
      <c r="H37" s="4"/>
    </row>
    <row r="38" spans="1:8" ht="12.75">
      <c r="A38" s="4" t="s">
        <v>14</v>
      </c>
      <c r="B38" s="4"/>
      <c r="C38" s="5"/>
      <c r="D38" s="4"/>
      <c r="E38" s="32">
        <f>E35+E36-E37</f>
        <v>174475615</v>
      </c>
      <c r="F38" s="33"/>
      <c r="G38" s="33"/>
      <c r="H38" s="4"/>
    </row>
    <row r="39" spans="1:8" ht="12.75">
      <c r="A39" s="4"/>
      <c r="B39" s="4"/>
      <c r="C39" s="5"/>
      <c r="D39" s="4"/>
      <c r="E39" s="4"/>
      <c r="F39" s="4"/>
      <c r="G39" s="4"/>
      <c r="H39" s="4"/>
    </row>
    <row r="40" spans="1:8" ht="12.75">
      <c r="A40" s="4"/>
      <c r="B40" s="4"/>
      <c r="C40" s="5"/>
      <c r="D40" s="4"/>
      <c r="E40" s="4"/>
      <c r="F40" s="4"/>
      <c r="G40" s="4"/>
      <c r="H40" s="4"/>
    </row>
    <row r="41" spans="1:8" ht="12.75">
      <c r="A41" s="4"/>
      <c r="B41" s="4"/>
      <c r="C41" s="5"/>
      <c r="D41" s="4"/>
      <c r="E41" s="4"/>
      <c r="F41" s="4"/>
      <c r="G41" s="4"/>
      <c r="H41" s="4"/>
    </row>
    <row r="42" spans="1:8" ht="12.75">
      <c r="A42" s="4"/>
      <c r="B42" s="4"/>
      <c r="C42" s="5"/>
      <c r="D42" s="4"/>
      <c r="E42" s="4"/>
      <c r="F42" s="4"/>
      <c r="G42" s="4"/>
      <c r="H42" s="4"/>
    </row>
    <row r="43" spans="1:8" ht="12.75">
      <c r="A43" s="82" t="s">
        <v>58</v>
      </c>
      <c r="B43" s="82"/>
      <c r="C43" s="82"/>
      <c r="D43" s="82"/>
      <c r="E43" s="82"/>
      <c r="F43" s="82"/>
      <c r="G43" s="82"/>
      <c r="H43" s="82"/>
    </row>
    <row r="44" spans="1:8" ht="12.75">
      <c r="A44" s="82" t="s">
        <v>17</v>
      </c>
      <c r="B44" s="82"/>
      <c r="C44" s="82"/>
      <c r="D44" s="82"/>
      <c r="E44" s="82"/>
      <c r="F44" s="82"/>
      <c r="G44" s="82"/>
      <c r="H44" s="82"/>
    </row>
    <row r="45" spans="1:8" ht="12.75">
      <c r="A45" s="80" t="s">
        <v>56</v>
      </c>
      <c r="B45" s="80"/>
      <c r="C45" s="80"/>
      <c r="D45" s="80"/>
      <c r="E45" s="80"/>
      <c r="F45" s="80"/>
      <c r="G45" s="80"/>
      <c r="H45" s="80"/>
    </row>
    <row r="46" spans="1:8" ht="12.75">
      <c r="A46" s="80" t="s">
        <v>57</v>
      </c>
      <c r="B46" s="80"/>
      <c r="C46" s="80"/>
      <c r="D46" s="80"/>
      <c r="E46" s="80"/>
      <c r="F46" s="80"/>
      <c r="G46" s="80"/>
      <c r="H46" s="80"/>
    </row>
    <row r="47" spans="1:8" ht="12.75" customHeight="1">
      <c r="A47" s="80" t="s">
        <v>53</v>
      </c>
      <c r="B47" s="80"/>
      <c r="C47" s="80"/>
      <c r="D47" s="80"/>
      <c r="E47" s="80"/>
      <c r="F47" s="80"/>
      <c r="G47" s="80"/>
      <c r="H47" s="80"/>
    </row>
    <row r="48" spans="1:8" ht="12.75">
      <c r="A48" s="80" t="s">
        <v>52</v>
      </c>
      <c r="B48" s="80"/>
      <c r="C48" s="80"/>
      <c r="D48" s="80"/>
      <c r="E48" s="80"/>
      <c r="F48" s="80"/>
      <c r="G48" s="80"/>
      <c r="H48" s="80"/>
    </row>
    <row r="49" spans="1:8" ht="12.75">
      <c r="A49" s="79" t="s">
        <v>59</v>
      </c>
      <c r="B49" s="79"/>
      <c r="C49" s="79"/>
      <c r="D49" s="79"/>
      <c r="E49" s="79"/>
      <c r="F49" s="79"/>
      <c r="G49" s="79"/>
      <c r="H49" s="79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</sheetData>
  <mergeCells count="21">
    <mergeCell ref="A28:B28"/>
    <mergeCell ref="A24:D24"/>
    <mergeCell ref="A22:C22"/>
    <mergeCell ref="E3:F3"/>
    <mergeCell ref="G3:H3"/>
    <mergeCell ref="A19:D19"/>
    <mergeCell ref="D3:D4"/>
    <mergeCell ref="A26:D26"/>
    <mergeCell ref="C3:C4"/>
    <mergeCell ref="A1:C1"/>
    <mergeCell ref="A3:A4"/>
    <mergeCell ref="B3:B4"/>
    <mergeCell ref="A25:D25"/>
    <mergeCell ref="A49:H49"/>
    <mergeCell ref="A48:H48"/>
    <mergeCell ref="A34:B34"/>
    <mergeCell ref="A43:H43"/>
    <mergeCell ref="A44:H44"/>
    <mergeCell ref="A45:H45"/>
    <mergeCell ref="A46:H46"/>
    <mergeCell ref="A47:H47"/>
  </mergeCells>
  <printOptions/>
  <pageMargins left="0.67" right="0.56" top="0.74" bottom="0.8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pmarcinkowska</cp:lastModifiedBy>
  <cp:lastPrinted>2009-07-20T06:56:02Z</cp:lastPrinted>
  <dcterms:created xsi:type="dcterms:W3CDTF">1997-02-26T13:46:56Z</dcterms:created>
  <dcterms:modified xsi:type="dcterms:W3CDTF">2009-08-14T06:21:58Z</dcterms:modified>
  <cp:category/>
  <cp:version/>
  <cp:contentType/>
  <cp:contentStatus/>
</cp:coreProperties>
</file>